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89"/>
  <workbookPr filterPrivacy="1" codeName="BuÇalışmaKitabı" defaultThemeVersion="124226"/>
  <xr:revisionPtr revIDLastSave="0" documentId="13_ncr:1_{1A7D8793-6304-4F20-8698-9457DFBAB522}" xr6:coauthVersionLast="36" xr6:coauthVersionMax="36" xr10:uidLastSave="{00000000-0000-0000-0000-000000000000}"/>
  <bookViews>
    <workbookView xWindow="240" yWindow="105" windowWidth="14805" windowHeight="8010" tabRatio="875" activeTab="7" xr2:uid="{00000000-000D-0000-FFFF-FFFF00000000}"/>
  </bookViews>
  <sheets>
    <sheet name="FR_1 KURUM BİLGİLERİ" sheetId="3" r:id="rId1"/>
    <sheet name="FR_2 ELEKTRİK VERİLERİ" sheetId="8" r:id="rId2"/>
    <sheet name="FR_3 DOĞALGAZ VERİLERİ" sheetId="10" r:id="rId3"/>
    <sheet name="FR_4 KATI YAKIT VERİLERİ" sheetId="12" r:id="rId4"/>
    <sheet name="FR_5 SIVI YAKIT VERİLERİ " sheetId="14" r:id="rId5"/>
    <sheet name="FR_6 SU TÜKETİM VERİLERİ" sheetId="15" r:id="rId6"/>
    <sheet name="FR_7 BİLDİRİM FORMATI" sheetId="1" r:id="rId7"/>
    <sheet name="FR_8 TEP DÖNÜŞÜM TABLOSU" sheetId="16" r:id="rId8"/>
  </sheets>
  <definedNames>
    <definedName name="_xlnm.Print_Area" localSheetId="0">'FR_1 KURUM BİLGİLERİ'!$B$1:$J$77</definedName>
    <definedName name="_xlnm.Print_Area" localSheetId="1">'FR_2 ELEKTRİK VERİLERİ'!$A$1:$AF$205</definedName>
    <definedName name="_xlnm.Print_Area" localSheetId="2">'FR_3 DOĞALGAZ VERİLERİ'!$A$1:$AH$125</definedName>
    <definedName name="_xlnm.Print_Area" localSheetId="3">'FR_4 KATI YAKIT VERİLERİ'!$A$1:$H$69</definedName>
    <definedName name="_xlnm.Print_Area" localSheetId="4">'FR_5 SIVI YAKIT VERİLERİ '!$A$1:$H$69</definedName>
    <definedName name="_xlnm.Print_Area" localSheetId="5">'FR_6 SU TÜKETİM VERİLERİ'!$A$1:$AD$125</definedName>
    <definedName name="_xlnm.Print_Area" localSheetId="6">'FR_7 BİLDİRİM FORMATI'!$B$1:$N$27</definedName>
  </definedNames>
  <calcPr calcId="191029"/>
</workbook>
</file>

<file path=xl/calcChain.xml><?xml version="1.0" encoding="utf-8"?>
<calcChain xmlns="http://schemas.openxmlformats.org/spreadsheetml/2006/main">
  <c r="C17" i="1" l="1"/>
  <c r="C13" i="1"/>
  <c r="E5" i="1"/>
  <c r="E6" i="1"/>
  <c r="E7" i="1"/>
  <c r="D17" i="1"/>
  <c r="D13" i="1"/>
  <c r="D5" i="1"/>
  <c r="D6" i="1"/>
  <c r="D7" i="1"/>
  <c r="M24" i="1"/>
  <c r="B7" i="1"/>
  <c r="B19" i="1" s="1"/>
  <c r="B15" i="1"/>
  <c r="B5" i="1"/>
  <c r="B17" i="1" s="1"/>
  <c r="G73" i="14"/>
  <c r="G74" i="14"/>
  <c r="G75" i="14"/>
  <c r="G76" i="14"/>
  <c r="G77" i="14"/>
  <c r="G78" i="14"/>
  <c r="G79" i="14"/>
  <c r="G80" i="14"/>
  <c r="F74" i="14"/>
  <c r="F38" i="1" s="1"/>
  <c r="F75" i="14"/>
  <c r="I5" i="1" s="1"/>
  <c r="F76" i="14"/>
  <c r="F40" i="1" s="1"/>
  <c r="F77" i="14"/>
  <c r="F41" i="1" s="1"/>
  <c r="F78" i="14"/>
  <c r="F79" i="14"/>
  <c r="F80" i="14"/>
  <c r="F73" i="14"/>
  <c r="F37" i="1" s="1"/>
  <c r="G73" i="12"/>
  <c r="G74" i="12"/>
  <c r="G75" i="12"/>
  <c r="G76" i="12"/>
  <c r="G77" i="12"/>
  <c r="G78" i="12"/>
  <c r="G79" i="12"/>
  <c r="G80" i="12"/>
  <c r="F74" i="12"/>
  <c r="G38" i="1" s="1"/>
  <c r="F75" i="12"/>
  <c r="G39" i="1" s="1"/>
  <c r="F76" i="12"/>
  <c r="G40" i="1" s="1"/>
  <c r="F77" i="12"/>
  <c r="G41" i="1" s="1"/>
  <c r="F78" i="12"/>
  <c r="F79" i="12"/>
  <c r="F80" i="12"/>
  <c r="F73" i="12"/>
  <c r="J7" i="1" s="1"/>
  <c r="M20" i="1"/>
  <c r="N19" i="1"/>
  <c r="N18" i="1"/>
  <c r="N17" i="1"/>
  <c r="AD125" i="15"/>
  <c r="AC125" i="15"/>
  <c r="AD124" i="15"/>
  <c r="AC124" i="15"/>
  <c r="AD123" i="15"/>
  <c r="AC123" i="15"/>
  <c r="AD122" i="15"/>
  <c r="AC122" i="15"/>
  <c r="AD121" i="15"/>
  <c r="AC121" i="15"/>
  <c r="AD120" i="15"/>
  <c r="AC120" i="15"/>
  <c r="AD119" i="15"/>
  <c r="AC119" i="15"/>
  <c r="AD118" i="15"/>
  <c r="AC118" i="15"/>
  <c r="AD117" i="15"/>
  <c r="AC117" i="15"/>
  <c r="AD116" i="15"/>
  <c r="AC116" i="15"/>
  <c r="AD115" i="15"/>
  <c r="AC115" i="15"/>
  <c r="AD114" i="15"/>
  <c r="AC114" i="15"/>
  <c r="AD113" i="15"/>
  <c r="AC113" i="15"/>
  <c r="AD112" i="15"/>
  <c r="AC112" i="15"/>
  <c r="AD111" i="15"/>
  <c r="AC111" i="15"/>
  <c r="AD110" i="15"/>
  <c r="AC110" i="15"/>
  <c r="AD109" i="15"/>
  <c r="AC109" i="15"/>
  <c r="AD108" i="15"/>
  <c r="AC108" i="15"/>
  <c r="AD107" i="15"/>
  <c r="AC107" i="15"/>
  <c r="AD106" i="15"/>
  <c r="AC106" i="15"/>
  <c r="AD105" i="15"/>
  <c r="AC105" i="15"/>
  <c r="AD104" i="15"/>
  <c r="AC104" i="15"/>
  <c r="AD103" i="15"/>
  <c r="AC103" i="15"/>
  <c r="AD102" i="15"/>
  <c r="AC102" i="15"/>
  <c r="AD101" i="15"/>
  <c r="AC101" i="15"/>
  <c r="AD100" i="15"/>
  <c r="AC100" i="15"/>
  <c r="AD99" i="15"/>
  <c r="AC99" i="15"/>
  <c r="AD98" i="15"/>
  <c r="AC98" i="15"/>
  <c r="AD97" i="15"/>
  <c r="AC97" i="15"/>
  <c r="AD96" i="15"/>
  <c r="AC96" i="15"/>
  <c r="AD95" i="15"/>
  <c r="AC95" i="15"/>
  <c r="AD94" i="15"/>
  <c r="AC94" i="15"/>
  <c r="AD93" i="15"/>
  <c r="AC93" i="15"/>
  <c r="AD92" i="15"/>
  <c r="AC92" i="15"/>
  <c r="AD91" i="15"/>
  <c r="AC91" i="15"/>
  <c r="AD90" i="15"/>
  <c r="AC90" i="15"/>
  <c r="AD89" i="15"/>
  <c r="AC89" i="15"/>
  <c r="AD88" i="15"/>
  <c r="AC88" i="15"/>
  <c r="AD87" i="15"/>
  <c r="AC87" i="15"/>
  <c r="AD86" i="15"/>
  <c r="AC86" i="15"/>
  <c r="AD85" i="15"/>
  <c r="AC85" i="15"/>
  <c r="AD84" i="15"/>
  <c r="AC84" i="15"/>
  <c r="AD83" i="15"/>
  <c r="AC83" i="15"/>
  <c r="AD82" i="15"/>
  <c r="AC82" i="15"/>
  <c r="AD81" i="15"/>
  <c r="AC81" i="15"/>
  <c r="AD80" i="15"/>
  <c r="AC80" i="15"/>
  <c r="AD79" i="15"/>
  <c r="AC79" i="15"/>
  <c r="AD78" i="15"/>
  <c r="AC78" i="15"/>
  <c r="AD77" i="15"/>
  <c r="AC77" i="15"/>
  <c r="AD76" i="15"/>
  <c r="AC76" i="15"/>
  <c r="AD75" i="15"/>
  <c r="AC75" i="15"/>
  <c r="AD74" i="15"/>
  <c r="AC74" i="15"/>
  <c r="AD73" i="15"/>
  <c r="AC73" i="15"/>
  <c r="AD72" i="15"/>
  <c r="AC72" i="15"/>
  <c r="AD71" i="15"/>
  <c r="AC71" i="15"/>
  <c r="AD70" i="15"/>
  <c r="AC70" i="15"/>
  <c r="AD69" i="15"/>
  <c r="AC69" i="15"/>
  <c r="AD68" i="15"/>
  <c r="AC68" i="15"/>
  <c r="AD67" i="15"/>
  <c r="AC67" i="15"/>
  <c r="AD66" i="15"/>
  <c r="AC66" i="15"/>
  <c r="AD65" i="15"/>
  <c r="AC65" i="15"/>
  <c r="AD64" i="15"/>
  <c r="AC64" i="15"/>
  <c r="AD63" i="15"/>
  <c r="AC63" i="15"/>
  <c r="AD62" i="15"/>
  <c r="AC62" i="15"/>
  <c r="AD61" i="15"/>
  <c r="AC61" i="15"/>
  <c r="AD60" i="15"/>
  <c r="AC60" i="15"/>
  <c r="AD59" i="15"/>
  <c r="AC59" i="15"/>
  <c r="AD58" i="15"/>
  <c r="AC58" i="15"/>
  <c r="AD57" i="15"/>
  <c r="AC57" i="15"/>
  <c r="AD56" i="15"/>
  <c r="AC56" i="15"/>
  <c r="AD55" i="15"/>
  <c r="AC55" i="15"/>
  <c r="AD54" i="15"/>
  <c r="AC54" i="15"/>
  <c r="AC22" i="15"/>
  <c r="AD22" i="15"/>
  <c r="AC23" i="15"/>
  <c r="AD23" i="15"/>
  <c r="AC24" i="15"/>
  <c r="AD24" i="15"/>
  <c r="AC25" i="15"/>
  <c r="AD25" i="15"/>
  <c r="AC26" i="15"/>
  <c r="AD26" i="15"/>
  <c r="AC27" i="15"/>
  <c r="AD27" i="15"/>
  <c r="AC28" i="15"/>
  <c r="AD28" i="15"/>
  <c r="AC29" i="15"/>
  <c r="AD29" i="15"/>
  <c r="AC30" i="15"/>
  <c r="AD30" i="15"/>
  <c r="AC31" i="15"/>
  <c r="AD31" i="15"/>
  <c r="AC32" i="15"/>
  <c r="AD32" i="15"/>
  <c r="AC33" i="15"/>
  <c r="AD33" i="15"/>
  <c r="AC34" i="15"/>
  <c r="AD34" i="15"/>
  <c r="AC35" i="15"/>
  <c r="AD35" i="15"/>
  <c r="AC36" i="15"/>
  <c r="AD36" i="15"/>
  <c r="AC37" i="15"/>
  <c r="AD37" i="15"/>
  <c r="AC38" i="15"/>
  <c r="AD38" i="15"/>
  <c r="AC39" i="15"/>
  <c r="AD39" i="15"/>
  <c r="AC40" i="15"/>
  <c r="AD40" i="15"/>
  <c r="AC41" i="15"/>
  <c r="AD41" i="15"/>
  <c r="AC42" i="15"/>
  <c r="AD42" i="15"/>
  <c r="AC43" i="15"/>
  <c r="AD43" i="15"/>
  <c r="AC44" i="15"/>
  <c r="AD44" i="15"/>
  <c r="AC45" i="15"/>
  <c r="AD45" i="15"/>
  <c r="AC46" i="15"/>
  <c r="AD46" i="15"/>
  <c r="AC47" i="15"/>
  <c r="AD47" i="15"/>
  <c r="AC48" i="15"/>
  <c r="AD48" i="15"/>
  <c r="AC49" i="15"/>
  <c r="AD49" i="15"/>
  <c r="AC50" i="15"/>
  <c r="AD50" i="15"/>
  <c r="AC51" i="15"/>
  <c r="AD51" i="15"/>
  <c r="AC52" i="15"/>
  <c r="AD52" i="15"/>
  <c r="AC53" i="15"/>
  <c r="AD53" i="15"/>
  <c r="H69" i="14"/>
  <c r="H68" i="14"/>
  <c r="H67" i="14"/>
  <c r="H66" i="14"/>
  <c r="D62" i="14"/>
  <c r="H65" i="14" s="1"/>
  <c r="H61" i="14"/>
  <c r="H60" i="14"/>
  <c r="H59" i="14"/>
  <c r="H58" i="14"/>
  <c r="D54" i="14"/>
  <c r="H57" i="14" s="1"/>
  <c r="D22" i="14"/>
  <c r="H22" i="14" s="1"/>
  <c r="H26" i="14"/>
  <c r="H27" i="14"/>
  <c r="H28" i="14"/>
  <c r="H29" i="14"/>
  <c r="D30" i="14"/>
  <c r="H30" i="14" s="1"/>
  <c r="H34" i="14"/>
  <c r="H35" i="14"/>
  <c r="H36" i="14"/>
  <c r="H37" i="14"/>
  <c r="D38" i="14"/>
  <c r="H39" i="14" s="1"/>
  <c r="H38" i="14"/>
  <c r="H42" i="14"/>
  <c r="H43" i="14"/>
  <c r="H44" i="14"/>
  <c r="H45" i="14"/>
  <c r="D46" i="14"/>
  <c r="H46" i="14" s="1"/>
  <c r="H50" i="14"/>
  <c r="H51" i="14"/>
  <c r="H52" i="14"/>
  <c r="H53" i="14"/>
  <c r="H69" i="12"/>
  <c r="H68" i="12"/>
  <c r="H67" i="12"/>
  <c r="H66" i="12"/>
  <c r="C62" i="12"/>
  <c r="H65" i="12" s="1"/>
  <c r="H61" i="12"/>
  <c r="H60" i="12"/>
  <c r="H59" i="12"/>
  <c r="H58" i="12"/>
  <c r="C54" i="12"/>
  <c r="H57" i="12" s="1"/>
  <c r="C22" i="12"/>
  <c r="H22" i="12" s="1"/>
  <c r="H26" i="12"/>
  <c r="H27" i="12"/>
  <c r="H28" i="12"/>
  <c r="H29" i="12"/>
  <c r="C30" i="12"/>
  <c r="H30" i="12" s="1"/>
  <c r="H31" i="12"/>
  <c r="H32" i="12"/>
  <c r="H34" i="12"/>
  <c r="H35" i="12"/>
  <c r="H36" i="12"/>
  <c r="H37" i="12"/>
  <c r="C38" i="12"/>
  <c r="H40" i="12" s="1"/>
  <c r="H42" i="12"/>
  <c r="H43" i="12"/>
  <c r="H44" i="12"/>
  <c r="H45" i="12"/>
  <c r="C46" i="12"/>
  <c r="H46" i="12" s="1"/>
  <c r="H50" i="12"/>
  <c r="H51" i="12"/>
  <c r="H52" i="12"/>
  <c r="H53" i="12"/>
  <c r="AG125" i="10"/>
  <c r="AF125" i="10"/>
  <c r="AH125" i="10" s="1"/>
  <c r="AG124" i="10"/>
  <c r="AF124" i="10"/>
  <c r="AH124" i="10" s="1"/>
  <c r="AG123" i="10"/>
  <c r="AF123" i="10"/>
  <c r="AH123" i="10" s="1"/>
  <c r="AG122" i="10"/>
  <c r="AF122" i="10"/>
  <c r="AH122" i="10" s="1"/>
  <c r="AG121" i="10"/>
  <c r="AF121" i="10"/>
  <c r="AH121" i="10" s="1"/>
  <c r="AG120" i="10"/>
  <c r="AF120" i="10"/>
  <c r="AH120" i="10" s="1"/>
  <c r="AG119" i="10"/>
  <c r="AF119" i="10"/>
  <c r="AH119" i="10" s="1"/>
  <c r="AG118" i="10"/>
  <c r="AF118" i="10"/>
  <c r="AH118" i="10" s="1"/>
  <c r="AG117" i="10"/>
  <c r="AF117" i="10"/>
  <c r="AH117" i="10" s="1"/>
  <c r="AG116" i="10"/>
  <c r="AF116" i="10"/>
  <c r="AH116" i="10" s="1"/>
  <c r="AG115" i="10"/>
  <c r="AF115" i="10"/>
  <c r="AH115" i="10" s="1"/>
  <c r="AG114" i="10"/>
  <c r="AF114" i="10"/>
  <c r="AH114" i="10" s="1"/>
  <c r="AG113" i="10"/>
  <c r="AF113" i="10"/>
  <c r="AH113" i="10" s="1"/>
  <c r="AG112" i="10"/>
  <c r="AF112" i="10"/>
  <c r="AH112" i="10" s="1"/>
  <c r="AG111" i="10"/>
  <c r="AF111" i="10"/>
  <c r="AH111" i="10" s="1"/>
  <c r="AG110" i="10"/>
  <c r="AF110" i="10"/>
  <c r="AH110" i="10" s="1"/>
  <c r="AG109" i="10"/>
  <c r="AF109" i="10"/>
  <c r="AH109" i="10" s="1"/>
  <c r="AG108" i="10"/>
  <c r="AF108" i="10"/>
  <c r="AH108" i="10" s="1"/>
  <c r="AG107" i="10"/>
  <c r="AF107" i="10"/>
  <c r="AH107" i="10" s="1"/>
  <c r="AG106" i="10"/>
  <c r="AF106" i="10"/>
  <c r="AH106" i="10" s="1"/>
  <c r="AG105" i="10"/>
  <c r="AF105" i="10"/>
  <c r="AH105" i="10" s="1"/>
  <c r="AG104" i="10"/>
  <c r="AF104" i="10"/>
  <c r="AH104" i="10" s="1"/>
  <c r="AG103" i="10"/>
  <c r="AF103" i="10"/>
  <c r="AH103" i="10" s="1"/>
  <c r="AG102" i="10"/>
  <c r="AF102" i="10"/>
  <c r="AH102" i="10" s="1"/>
  <c r="AG101" i="10"/>
  <c r="AF101" i="10"/>
  <c r="AH101" i="10" s="1"/>
  <c r="AG100" i="10"/>
  <c r="AF100" i="10"/>
  <c r="AH100" i="10" s="1"/>
  <c r="AG99" i="10"/>
  <c r="AF99" i="10"/>
  <c r="AH99" i="10" s="1"/>
  <c r="AG98" i="10"/>
  <c r="AF98" i="10"/>
  <c r="AH98" i="10" s="1"/>
  <c r="AG97" i="10"/>
  <c r="AF97" i="10"/>
  <c r="AH97" i="10" s="1"/>
  <c r="AG96" i="10"/>
  <c r="AF96" i="10"/>
  <c r="AH96" i="10" s="1"/>
  <c r="AG95" i="10"/>
  <c r="AF95" i="10"/>
  <c r="AH95" i="10" s="1"/>
  <c r="AG94" i="10"/>
  <c r="AF94" i="10"/>
  <c r="AH94" i="10" s="1"/>
  <c r="AG93" i="10"/>
  <c r="AF93" i="10"/>
  <c r="AH93" i="10" s="1"/>
  <c r="AG92" i="10"/>
  <c r="AF92" i="10"/>
  <c r="AH92" i="10" s="1"/>
  <c r="AG91" i="10"/>
  <c r="AF91" i="10"/>
  <c r="AH91" i="10" s="1"/>
  <c r="AG90" i="10"/>
  <c r="AF90" i="10"/>
  <c r="AH90" i="10" s="1"/>
  <c r="AG89" i="10"/>
  <c r="AF89" i="10"/>
  <c r="AH89" i="10" s="1"/>
  <c r="AG88" i="10"/>
  <c r="AF88" i="10"/>
  <c r="AH88" i="10" s="1"/>
  <c r="AG87" i="10"/>
  <c r="AF87" i="10"/>
  <c r="AH87" i="10" s="1"/>
  <c r="AG86" i="10"/>
  <c r="AF86" i="10"/>
  <c r="AH86" i="10" s="1"/>
  <c r="AG85" i="10"/>
  <c r="AF85" i="10"/>
  <c r="AH85" i="10" s="1"/>
  <c r="AG84" i="10"/>
  <c r="AF84" i="10"/>
  <c r="AH84" i="10" s="1"/>
  <c r="AG83" i="10"/>
  <c r="AF83" i="10"/>
  <c r="AH83" i="10" s="1"/>
  <c r="AG82" i="10"/>
  <c r="AF82" i="10"/>
  <c r="AH82" i="10" s="1"/>
  <c r="AG81" i="10"/>
  <c r="AF81" i="10"/>
  <c r="AH81" i="10" s="1"/>
  <c r="AG80" i="10"/>
  <c r="AF80" i="10"/>
  <c r="AH80" i="10" s="1"/>
  <c r="AG79" i="10"/>
  <c r="AF79" i="10"/>
  <c r="AH79" i="10" s="1"/>
  <c r="AG78" i="10"/>
  <c r="AF78" i="10"/>
  <c r="AH78" i="10" s="1"/>
  <c r="AG77" i="10"/>
  <c r="AF77" i="10"/>
  <c r="AH77" i="10" s="1"/>
  <c r="AG76" i="10"/>
  <c r="AF76" i="10"/>
  <c r="AH76" i="10" s="1"/>
  <c r="AG75" i="10"/>
  <c r="AF75" i="10"/>
  <c r="AH75" i="10" s="1"/>
  <c r="AG74" i="10"/>
  <c r="AF74" i="10"/>
  <c r="AH74" i="10" s="1"/>
  <c r="AG73" i="10"/>
  <c r="AF73" i="10"/>
  <c r="AH73" i="10" s="1"/>
  <c r="AG72" i="10"/>
  <c r="AF72" i="10"/>
  <c r="AH72" i="10" s="1"/>
  <c r="AG71" i="10"/>
  <c r="AF71" i="10"/>
  <c r="AH71" i="10" s="1"/>
  <c r="AG70" i="10"/>
  <c r="AF70" i="10"/>
  <c r="AH70" i="10" s="1"/>
  <c r="AG69" i="10"/>
  <c r="AF69" i="10"/>
  <c r="AH69" i="10" s="1"/>
  <c r="AG68" i="10"/>
  <c r="AF68" i="10"/>
  <c r="AH68" i="10" s="1"/>
  <c r="AG67" i="10"/>
  <c r="AF67" i="10"/>
  <c r="AH67" i="10" s="1"/>
  <c r="AG66" i="10"/>
  <c r="AF66" i="10"/>
  <c r="AH66" i="10" s="1"/>
  <c r="AG65" i="10"/>
  <c r="AF65" i="10"/>
  <c r="AH65" i="10" s="1"/>
  <c r="AG64" i="10"/>
  <c r="AF64" i="10"/>
  <c r="AH64" i="10" s="1"/>
  <c r="AG63" i="10"/>
  <c r="AF63" i="10"/>
  <c r="AH63" i="10" s="1"/>
  <c r="AG62" i="10"/>
  <c r="AF62" i="10"/>
  <c r="AH62" i="10" s="1"/>
  <c r="AG61" i="10"/>
  <c r="AF61" i="10"/>
  <c r="AH61" i="10" s="1"/>
  <c r="AG60" i="10"/>
  <c r="AF60" i="10"/>
  <c r="AH60" i="10" s="1"/>
  <c r="AG59" i="10"/>
  <c r="AF59" i="10"/>
  <c r="AH59" i="10" s="1"/>
  <c r="AG58" i="10"/>
  <c r="AF58" i="10"/>
  <c r="AH58" i="10" s="1"/>
  <c r="AG57" i="10"/>
  <c r="AF57" i="10"/>
  <c r="AH57" i="10" s="1"/>
  <c r="AG56" i="10"/>
  <c r="AF56" i="10"/>
  <c r="AH56" i="10" s="1"/>
  <c r="AG55" i="10"/>
  <c r="AF55" i="10"/>
  <c r="AH55" i="10" s="1"/>
  <c r="AG54" i="10"/>
  <c r="AF54" i="10"/>
  <c r="AH54" i="10" s="1"/>
  <c r="AF22" i="10"/>
  <c r="AH22" i="10" s="1"/>
  <c r="AG22" i="10"/>
  <c r="AF23" i="10"/>
  <c r="AH23" i="10" s="1"/>
  <c r="AG23" i="10"/>
  <c r="AF24" i="10"/>
  <c r="AH24" i="10" s="1"/>
  <c r="AG24" i="10"/>
  <c r="AF25" i="10"/>
  <c r="AH25" i="10" s="1"/>
  <c r="AG25" i="10"/>
  <c r="AF26" i="10"/>
  <c r="AH26" i="10" s="1"/>
  <c r="AG26" i="10"/>
  <c r="AF27" i="10"/>
  <c r="AH27" i="10" s="1"/>
  <c r="AG27" i="10"/>
  <c r="AF28" i="10"/>
  <c r="AH28" i="10" s="1"/>
  <c r="AG28" i="10"/>
  <c r="AF29" i="10"/>
  <c r="AH29" i="10" s="1"/>
  <c r="AG29" i="10"/>
  <c r="AF30" i="10"/>
  <c r="AH30" i="10" s="1"/>
  <c r="AG30" i="10"/>
  <c r="AF31" i="10"/>
  <c r="AH31" i="10" s="1"/>
  <c r="AG31" i="10"/>
  <c r="AF32" i="10"/>
  <c r="AH32" i="10" s="1"/>
  <c r="AG32" i="10"/>
  <c r="AF33" i="10"/>
  <c r="AH33" i="10" s="1"/>
  <c r="AG33" i="10"/>
  <c r="AF34" i="10"/>
  <c r="AH34" i="10" s="1"/>
  <c r="AG34" i="10"/>
  <c r="AF35" i="10"/>
  <c r="AH35" i="10" s="1"/>
  <c r="AG35" i="10"/>
  <c r="AF36" i="10"/>
  <c r="AH36" i="10" s="1"/>
  <c r="AG36" i="10"/>
  <c r="AF37" i="10"/>
  <c r="AH37" i="10" s="1"/>
  <c r="AG37" i="10"/>
  <c r="AF38" i="10"/>
  <c r="AH38" i="10" s="1"/>
  <c r="AG38" i="10"/>
  <c r="AF39" i="10"/>
  <c r="AH39" i="10" s="1"/>
  <c r="AG39" i="10"/>
  <c r="AF40" i="10"/>
  <c r="AH40" i="10" s="1"/>
  <c r="AG40" i="10"/>
  <c r="AF41" i="10"/>
  <c r="AH41" i="10" s="1"/>
  <c r="AG41" i="10"/>
  <c r="AF42" i="10"/>
  <c r="AH42" i="10" s="1"/>
  <c r="AG42" i="10"/>
  <c r="AF43" i="10"/>
  <c r="AH43" i="10" s="1"/>
  <c r="AG43" i="10"/>
  <c r="AF44" i="10"/>
  <c r="AH44" i="10" s="1"/>
  <c r="AG44" i="10"/>
  <c r="AF45" i="10"/>
  <c r="AH45" i="10" s="1"/>
  <c r="AG45" i="10"/>
  <c r="AF46" i="10"/>
  <c r="AH46" i="10" s="1"/>
  <c r="AG46" i="10"/>
  <c r="AF47" i="10"/>
  <c r="AH47" i="10" s="1"/>
  <c r="AG47" i="10"/>
  <c r="AF48" i="10"/>
  <c r="AH48" i="10" s="1"/>
  <c r="AG48" i="10"/>
  <c r="AF49" i="10"/>
  <c r="AH49" i="10" s="1"/>
  <c r="AG49" i="10"/>
  <c r="AF50" i="10"/>
  <c r="AH50" i="10" s="1"/>
  <c r="AG50" i="10"/>
  <c r="AF51" i="10"/>
  <c r="AH51" i="10" s="1"/>
  <c r="AG51" i="10"/>
  <c r="AF52" i="10"/>
  <c r="AH52" i="10" s="1"/>
  <c r="AG52" i="10"/>
  <c r="AF53" i="10"/>
  <c r="AH53" i="10" s="1"/>
  <c r="AG53" i="10"/>
  <c r="AE205" i="8"/>
  <c r="AD205" i="8"/>
  <c r="AF205" i="8" s="1"/>
  <c r="AE204" i="8"/>
  <c r="AD204" i="8"/>
  <c r="AF204" i="8" s="1"/>
  <c r="AE203" i="8"/>
  <c r="AD203" i="8"/>
  <c r="AF203" i="8" s="1"/>
  <c r="AE202" i="8"/>
  <c r="AD202" i="8"/>
  <c r="AF202" i="8" s="1"/>
  <c r="AE201" i="8"/>
  <c r="AD201" i="8"/>
  <c r="AF201" i="8" s="1"/>
  <c r="AE200" i="8"/>
  <c r="AD200" i="8"/>
  <c r="AF200" i="8" s="1"/>
  <c r="AE199" i="8"/>
  <c r="AD199" i="8"/>
  <c r="AE198" i="8"/>
  <c r="AD198" i="8"/>
  <c r="AF198" i="8" s="1"/>
  <c r="AE197" i="8"/>
  <c r="AD197" i="8"/>
  <c r="AF197" i="8" s="1"/>
  <c r="AE196" i="8"/>
  <c r="AD196" i="8"/>
  <c r="AF196" i="8" s="1"/>
  <c r="AE195" i="8"/>
  <c r="AD195" i="8"/>
  <c r="AF195" i="8" s="1"/>
  <c r="AE194" i="8"/>
  <c r="AD194" i="8"/>
  <c r="AF194" i="8" s="1"/>
  <c r="AE193" i="8"/>
  <c r="AD193" i="8"/>
  <c r="AF193" i="8" s="1"/>
  <c r="AE192" i="8"/>
  <c r="AD192" i="8"/>
  <c r="AF192" i="8" s="1"/>
  <c r="AE191" i="8"/>
  <c r="AD191" i="8"/>
  <c r="AF191" i="8" s="1"/>
  <c r="AE190" i="8"/>
  <c r="AD190" i="8"/>
  <c r="AF190" i="8" s="1"/>
  <c r="AE189" i="8"/>
  <c r="AD189" i="8"/>
  <c r="AF189" i="8" s="1"/>
  <c r="AE188" i="8"/>
  <c r="AD188" i="8"/>
  <c r="AF188" i="8" s="1"/>
  <c r="AE187" i="8"/>
  <c r="AD187" i="8"/>
  <c r="AF187" i="8" s="1"/>
  <c r="AE186" i="8"/>
  <c r="AD186" i="8"/>
  <c r="AF186" i="8" s="1"/>
  <c r="AE185" i="8"/>
  <c r="AD185" i="8"/>
  <c r="AF185" i="8" s="1"/>
  <c r="AE184" i="8"/>
  <c r="AD184" i="8"/>
  <c r="AF184" i="8" s="1"/>
  <c r="AE183" i="8"/>
  <c r="AD183" i="8"/>
  <c r="AF183" i="8" s="1"/>
  <c r="AE182" i="8"/>
  <c r="AD182" i="8"/>
  <c r="AF182" i="8" s="1"/>
  <c r="AE181" i="8"/>
  <c r="AD181" i="8"/>
  <c r="AF181" i="8" s="1"/>
  <c r="AE180" i="8"/>
  <c r="AD180" i="8"/>
  <c r="AF180" i="8" s="1"/>
  <c r="AE179" i="8"/>
  <c r="AD179" i="8"/>
  <c r="AF179" i="8" s="1"/>
  <c r="AE178" i="8"/>
  <c r="AD178" i="8"/>
  <c r="AF178" i="8" s="1"/>
  <c r="AE177" i="8"/>
  <c r="AD177" i="8"/>
  <c r="AF177" i="8" s="1"/>
  <c r="AE176" i="8"/>
  <c r="AD176" i="8"/>
  <c r="AF176" i="8" s="1"/>
  <c r="AE175" i="8"/>
  <c r="AD175" i="8"/>
  <c r="AF175" i="8" s="1"/>
  <c r="AE174" i="8"/>
  <c r="AD174" i="8"/>
  <c r="AF174" i="8" s="1"/>
  <c r="AE173" i="8"/>
  <c r="AD173" i="8"/>
  <c r="AF173" i="8" s="1"/>
  <c r="AE172" i="8"/>
  <c r="AD172" i="8"/>
  <c r="AF172" i="8" s="1"/>
  <c r="AE171" i="8"/>
  <c r="AD171" i="8"/>
  <c r="AF171" i="8" s="1"/>
  <c r="AE170" i="8"/>
  <c r="AD170" i="8"/>
  <c r="AF170" i="8" s="1"/>
  <c r="AE169" i="8"/>
  <c r="AD169" i="8"/>
  <c r="AF169" i="8" s="1"/>
  <c r="AE168" i="8"/>
  <c r="AD168" i="8"/>
  <c r="AF168" i="8" s="1"/>
  <c r="AE167" i="8"/>
  <c r="AD167" i="8"/>
  <c r="AF167" i="8" s="1"/>
  <c r="AE166" i="8"/>
  <c r="AD166" i="8"/>
  <c r="AF166" i="8" s="1"/>
  <c r="AE165" i="8"/>
  <c r="AD165" i="8"/>
  <c r="AF165" i="8" s="1"/>
  <c r="AE164" i="8"/>
  <c r="AD164" i="8"/>
  <c r="AF164" i="8" s="1"/>
  <c r="AE163" i="8"/>
  <c r="AD163" i="8"/>
  <c r="AF163" i="8" s="1"/>
  <c r="AE162" i="8"/>
  <c r="AD162" i="8"/>
  <c r="AF162" i="8" s="1"/>
  <c r="AE161" i="8"/>
  <c r="AD161" i="8"/>
  <c r="AF161" i="8" s="1"/>
  <c r="AE160" i="8"/>
  <c r="AD160" i="8"/>
  <c r="AF160" i="8" s="1"/>
  <c r="AE159" i="8"/>
  <c r="AD159" i="8"/>
  <c r="AF159" i="8" s="1"/>
  <c r="AE158" i="8"/>
  <c r="AD158" i="8"/>
  <c r="AF158" i="8" s="1"/>
  <c r="AE157" i="8"/>
  <c r="AD157" i="8"/>
  <c r="AF157" i="8" s="1"/>
  <c r="AE156" i="8"/>
  <c r="AD156" i="8"/>
  <c r="AF156" i="8" s="1"/>
  <c r="AE155" i="8"/>
  <c r="AD155" i="8"/>
  <c r="AF155" i="8" s="1"/>
  <c r="AE154" i="8"/>
  <c r="AD154" i="8"/>
  <c r="AF154" i="8" s="1"/>
  <c r="AE153" i="8"/>
  <c r="AD153" i="8"/>
  <c r="AF153" i="8" s="1"/>
  <c r="AE152" i="8"/>
  <c r="AD152" i="8"/>
  <c r="AF152" i="8" s="1"/>
  <c r="AE151" i="8"/>
  <c r="AD151" i="8"/>
  <c r="AF151" i="8" s="1"/>
  <c r="AE150" i="8"/>
  <c r="AD150" i="8"/>
  <c r="AF150" i="8" s="1"/>
  <c r="AE149" i="8"/>
  <c r="AD149" i="8"/>
  <c r="AF149" i="8" s="1"/>
  <c r="AE148" i="8"/>
  <c r="AD148" i="8"/>
  <c r="AF148" i="8" s="1"/>
  <c r="AE147" i="8"/>
  <c r="AD147" i="8"/>
  <c r="AF147" i="8" s="1"/>
  <c r="AE146" i="8"/>
  <c r="AD146" i="8"/>
  <c r="AF146" i="8" s="1"/>
  <c r="AE145" i="8"/>
  <c r="AD145" i="8"/>
  <c r="AF145" i="8" s="1"/>
  <c r="AE144" i="8"/>
  <c r="AD144" i="8"/>
  <c r="AF144" i="8" s="1"/>
  <c r="AE143" i="8"/>
  <c r="AD143" i="8"/>
  <c r="AF143" i="8" s="1"/>
  <c r="AE142" i="8"/>
  <c r="AD142" i="8"/>
  <c r="AF142" i="8" s="1"/>
  <c r="AE141" i="8"/>
  <c r="AD141" i="8"/>
  <c r="AF141" i="8" s="1"/>
  <c r="AE140" i="8"/>
  <c r="AD140" i="8"/>
  <c r="AF140" i="8" s="1"/>
  <c r="AE139" i="8"/>
  <c r="AD139" i="8"/>
  <c r="AF139" i="8" s="1"/>
  <c r="AE138" i="8"/>
  <c r="AD138" i="8"/>
  <c r="AF138" i="8" s="1"/>
  <c r="AE137" i="8"/>
  <c r="AD137" i="8"/>
  <c r="AF137" i="8" s="1"/>
  <c r="AE136" i="8"/>
  <c r="AD136" i="8"/>
  <c r="AF136" i="8" s="1"/>
  <c r="AE135" i="8"/>
  <c r="AD135" i="8"/>
  <c r="AF135" i="8" s="1"/>
  <c r="AE134" i="8"/>
  <c r="AD134" i="8"/>
  <c r="AF134" i="8" s="1"/>
  <c r="AE133" i="8"/>
  <c r="AD133" i="8"/>
  <c r="AF133" i="8" s="1"/>
  <c r="AE132" i="8"/>
  <c r="AD132" i="8"/>
  <c r="AF132" i="8" s="1"/>
  <c r="AE131" i="8"/>
  <c r="AD131" i="8"/>
  <c r="AF131" i="8" s="1"/>
  <c r="AE130" i="8"/>
  <c r="AD130" i="8"/>
  <c r="AF130" i="8" s="1"/>
  <c r="AE129" i="8"/>
  <c r="AD129" i="8"/>
  <c r="AF129" i="8" s="1"/>
  <c r="AE128" i="8"/>
  <c r="AD128" i="8"/>
  <c r="AF128" i="8" s="1"/>
  <c r="AE127" i="8"/>
  <c r="AD127" i="8"/>
  <c r="AF127" i="8" s="1"/>
  <c r="AE126" i="8"/>
  <c r="AD126" i="8"/>
  <c r="AF126" i="8" s="1"/>
  <c r="AE125" i="8"/>
  <c r="AD125" i="8"/>
  <c r="AF125" i="8" s="1"/>
  <c r="AE124" i="8"/>
  <c r="AD124" i="8"/>
  <c r="AF124" i="8" s="1"/>
  <c r="AE123" i="8"/>
  <c r="AD123" i="8"/>
  <c r="AF123" i="8" s="1"/>
  <c r="AE122" i="8"/>
  <c r="AD122" i="8"/>
  <c r="AF122" i="8" s="1"/>
  <c r="AE121" i="8"/>
  <c r="AD121" i="8"/>
  <c r="AF121" i="8" s="1"/>
  <c r="AE120" i="8"/>
  <c r="AD120" i="8"/>
  <c r="AF120" i="8" s="1"/>
  <c r="AE119" i="8"/>
  <c r="AD119" i="8"/>
  <c r="AF119" i="8" s="1"/>
  <c r="AE118" i="8"/>
  <c r="AD118" i="8"/>
  <c r="AF118" i="8" s="1"/>
  <c r="AE117" i="8"/>
  <c r="AD117" i="8"/>
  <c r="AF117" i="8" s="1"/>
  <c r="AE116" i="8"/>
  <c r="AD116" i="8"/>
  <c r="AF116" i="8" s="1"/>
  <c r="AE115" i="8"/>
  <c r="AD115" i="8"/>
  <c r="AF115" i="8" s="1"/>
  <c r="AE114" i="8"/>
  <c r="AD114" i="8"/>
  <c r="AF114" i="8" s="1"/>
  <c r="AE113" i="8"/>
  <c r="AD113" i="8"/>
  <c r="AF113" i="8" s="1"/>
  <c r="AE112" i="8"/>
  <c r="AD112" i="8"/>
  <c r="AF112" i="8" s="1"/>
  <c r="AE111" i="8"/>
  <c r="AD111" i="8"/>
  <c r="AF111" i="8" s="1"/>
  <c r="AE110" i="8"/>
  <c r="AD110" i="8"/>
  <c r="AF110" i="8" s="1"/>
  <c r="AE109" i="8"/>
  <c r="AD109" i="8"/>
  <c r="AF109" i="8" s="1"/>
  <c r="AE108" i="8"/>
  <c r="AD108" i="8"/>
  <c r="AF108" i="8" s="1"/>
  <c r="AE107" i="8"/>
  <c r="AD107" i="8"/>
  <c r="AF107" i="8" s="1"/>
  <c r="AE106" i="8"/>
  <c r="AD106" i="8"/>
  <c r="AF106" i="8" s="1"/>
  <c r="AE105" i="8"/>
  <c r="AD105" i="8"/>
  <c r="AF105" i="8" s="1"/>
  <c r="AE104" i="8"/>
  <c r="AD104" i="8"/>
  <c r="AF104" i="8" s="1"/>
  <c r="AE103" i="8"/>
  <c r="AD103" i="8"/>
  <c r="AF103" i="8" s="1"/>
  <c r="AE102" i="8"/>
  <c r="AD102" i="8"/>
  <c r="AF102" i="8" s="1"/>
  <c r="H38" i="12" l="1"/>
  <c r="H32" i="14"/>
  <c r="H25" i="14"/>
  <c r="H55" i="12"/>
  <c r="H41" i="12"/>
  <c r="H41" i="14"/>
  <c r="H39" i="12"/>
  <c r="H33" i="14"/>
  <c r="H33" i="12"/>
  <c r="H25" i="12"/>
  <c r="H54" i="12"/>
  <c r="H24" i="12"/>
  <c r="H31" i="14"/>
  <c r="H24" i="14"/>
  <c r="H54" i="14"/>
  <c r="H62" i="14"/>
  <c r="J6" i="1"/>
  <c r="H49" i="14"/>
  <c r="H23" i="14"/>
  <c r="H55" i="14"/>
  <c r="H63" i="14"/>
  <c r="I7" i="1"/>
  <c r="J5" i="1"/>
  <c r="F39" i="1"/>
  <c r="H56" i="14"/>
  <c r="I6" i="1"/>
  <c r="G37" i="1"/>
  <c r="H62" i="12"/>
  <c r="B13" i="1"/>
  <c r="N20" i="1"/>
  <c r="AF199" i="8"/>
  <c r="H64" i="14"/>
  <c r="H47" i="14"/>
  <c r="H40" i="14"/>
  <c r="H48" i="14"/>
  <c r="H56" i="12"/>
  <c r="H63" i="12"/>
  <c r="H64" i="12"/>
  <c r="H49" i="12"/>
  <c r="H48" i="12"/>
  <c r="H23" i="12"/>
  <c r="H47" i="12"/>
  <c r="AE101" i="8"/>
  <c r="AD101" i="8"/>
  <c r="AF101" i="8" s="1"/>
  <c r="AE100" i="8"/>
  <c r="AD100" i="8"/>
  <c r="AF100" i="8" s="1"/>
  <c r="AE99" i="8"/>
  <c r="AD99" i="8"/>
  <c r="AF99" i="8" s="1"/>
  <c r="AE98" i="8"/>
  <c r="AD98" i="8"/>
  <c r="AF98" i="8" s="1"/>
  <c r="AE97" i="8"/>
  <c r="AD97" i="8"/>
  <c r="AF97" i="8" s="1"/>
  <c r="AE96" i="8"/>
  <c r="AD96" i="8"/>
  <c r="AF96" i="8" s="1"/>
  <c r="AE95" i="8"/>
  <c r="AD95" i="8"/>
  <c r="AF95" i="8" s="1"/>
  <c r="AE94" i="8"/>
  <c r="AD94" i="8"/>
  <c r="AF94" i="8" s="1"/>
  <c r="AE93" i="8"/>
  <c r="AD93" i="8"/>
  <c r="AF93" i="8" s="1"/>
  <c r="AE92" i="8"/>
  <c r="AD92" i="8"/>
  <c r="AF92" i="8" s="1"/>
  <c r="AE91" i="8"/>
  <c r="AD91" i="8"/>
  <c r="AF91" i="8" s="1"/>
  <c r="AE90" i="8"/>
  <c r="AD90" i="8"/>
  <c r="AF90" i="8" s="1"/>
  <c r="AE89" i="8"/>
  <c r="AD89" i="8"/>
  <c r="AF89" i="8" s="1"/>
  <c r="AE88" i="8"/>
  <c r="AD88" i="8"/>
  <c r="AF88" i="8" s="1"/>
  <c r="AE87" i="8"/>
  <c r="AD87" i="8"/>
  <c r="AF87" i="8" s="1"/>
  <c r="AE86" i="8"/>
  <c r="AD86" i="8"/>
  <c r="AF86" i="8" s="1"/>
  <c r="AE85" i="8"/>
  <c r="AD85" i="8"/>
  <c r="AF85" i="8" s="1"/>
  <c r="AE84" i="8"/>
  <c r="AD84" i="8"/>
  <c r="AF84" i="8" s="1"/>
  <c r="AE83" i="8"/>
  <c r="AD83" i="8"/>
  <c r="AF83" i="8" s="1"/>
  <c r="AE82" i="8"/>
  <c r="AD82" i="8"/>
  <c r="AF82" i="8" s="1"/>
  <c r="AE81" i="8"/>
  <c r="AD81" i="8"/>
  <c r="AF81" i="8" s="1"/>
  <c r="AE80" i="8"/>
  <c r="AD80" i="8"/>
  <c r="AF80" i="8" s="1"/>
  <c r="AE79" i="8"/>
  <c r="AD79" i="8"/>
  <c r="AF79" i="8" s="1"/>
  <c r="AE78" i="8"/>
  <c r="AD78" i="8"/>
  <c r="AF78" i="8" s="1"/>
  <c r="AE77" i="8"/>
  <c r="AD77" i="8"/>
  <c r="AF77" i="8" s="1"/>
  <c r="AE76" i="8"/>
  <c r="AD76" i="8"/>
  <c r="AF76" i="8" s="1"/>
  <c r="AE75" i="8"/>
  <c r="AD75" i="8"/>
  <c r="AF75" i="8" s="1"/>
  <c r="AE74" i="8"/>
  <c r="AD74" i="8"/>
  <c r="AF74" i="8" s="1"/>
  <c r="AE73" i="8"/>
  <c r="AD73" i="8"/>
  <c r="AF73" i="8" s="1"/>
  <c r="AE72" i="8"/>
  <c r="AD72" i="8"/>
  <c r="AF72" i="8" s="1"/>
  <c r="AE71" i="8"/>
  <c r="AD71" i="8"/>
  <c r="AF71" i="8" s="1"/>
  <c r="AE70" i="8"/>
  <c r="AD70" i="8"/>
  <c r="AF70" i="8" s="1"/>
  <c r="AE69" i="8"/>
  <c r="AD69" i="8"/>
  <c r="AF69" i="8" s="1"/>
  <c r="AE68" i="8"/>
  <c r="AD68" i="8"/>
  <c r="AF68" i="8" s="1"/>
  <c r="AE67" i="8"/>
  <c r="AD67" i="8"/>
  <c r="AF67" i="8" s="1"/>
  <c r="AE66" i="8"/>
  <c r="AD66" i="8"/>
  <c r="AF66" i="8" s="1"/>
  <c r="AE65" i="8"/>
  <c r="AD65" i="8"/>
  <c r="AF65" i="8" s="1"/>
  <c r="AE64" i="8"/>
  <c r="AD64" i="8"/>
  <c r="AF64" i="8" s="1"/>
  <c r="AE63" i="8"/>
  <c r="AD63" i="8"/>
  <c r="AF63" i="8" s="1"/>
  <c r="AE62" i="8"/>
  <c r="AD62" i="8"/>
  <c r="AF62" i="8" s="1"/>
  <c r="AE61" i="8"/>
  <c r="AD61" i="8"/>
  <c r="AF61" i="8" s="1"/>
  <c r="AE60" i="8"/>
  <c r="AD60" i="8"/>
  <c r="AF60" i="8" s="1"/>
  <c r="AE59" i="8"/>
  <c r="AD59" i="8"/>
  <c r="AF59" i="8" s="1"/>
  <c r="AE58" i="8"/>
  <c r="AD58" i="8"/>
  <c r="AF58" i="8" s="1"/>
  <c r="AE57" i="8"/>
  <c r="AD57" i="8"/>
  <c r="AF57" i="8" s="1"/>
  <c r="AE56" i="8"/>
  <c r="AD56" i="8"/>
  <c r="AF56" i="8" s="1"/>
  <c r="AE55" i="8"/>
  <c r="AD55" i="8"/>
  <c r="AF55" i="8" s="1"/>
  <c r="AE54" i="8"/>
  <c r="AD54" i="8"/>
  <c r="AF54" i="8" s="1"/>
  <c r="AD22" i="8"/>
  <c r="AF22" i="8" s="1"/>
  <c r="AE22" i="8"/>
  <c r="AD23" i="8"/>
  <c r="AF23" i="8" s="1"/>
  <c r="AE23" i="8"/>
  <c r="AD24" i="8"/>
  <c r="AF24" i="8" s="1"/>
  <c r="AE24" i="8"/>
  <c r="AD25" i="8"/>
  <c r="AF25" i="8" s="1"/>
  <c r="AE25" i="8"/>
  <c r="AD26" i="8"/>
  <c r="AF26" i="8" s="1"/>
  <c r="AE26" i="8"/>
  <c r="AD27" i="8"/>
  <c r="AF27" i="8" s="1"/>
  <c r="AE27" i="8"/>
  <c r="AD28" i="8"/>
  <c r="AF28" i="8" s="1"/>
  <c r="AE28" i="8"/>
  <c r="AD29" i="8"/>
  <c r="AF29" i="8" s="1"/>
  <c r="AE29" i="8"/>
  <c r="AD30" i="8"/>
  <c r="AF30" i="8" s="1"/>
  <c r="AE30" i="8"/>
  <c r="AD31" i="8"/>
  <c r="AF31" i="8" s="1"/>
  <c r="AE31" i="8"/>
  <c r="AD32" i="8"/>
  <c r="AF32" i="8" s="1"/>
  <c r="AE32" i="8"/>
  <c r="AD33" i="8"/>
  <c r="AF33" i="8" s="1"/>
  <c r="AE33" i="8"/>
  <c r="AD34" i="8"/>
  <c r="AF34" i="8" s="1"/>
  <c r="AE34" i="8"/>
  <c r="AD35" i="8"/>
  <c r="AF35" i="8" s="1"/>
  <c r="AE35" i="8"/>
  <c r="AD36" i="8"/>
  <c r="AF36" i="8" s="1"/>
  <c r="AE36" i="8"/>
  <c r="AD37" i="8"/>
  <c r="AF37" i="8" s="1"/>
  <c r="AE37" i="8"/>
  <c r="AD38" i="8"/>
  <c r="AF38" i="8" s="1"/>
  <c r="AE38" i="8"/>
  <c r="AD39" i="8"/>
  <c r="AF39" i="8" s="1"/>
  <c r="AE39" i="8"/>
  <c r="AD40" i="8"/>
  <c r="AF40" i="8" s="1"/>
  <c r="AE40" i="8"/>
  <c r="AD41" i="8"/>
  <c r="AF41" i="8" s="1"/>
  <c r="AE41" i="8"/>
  <c r="AD42" i="8"/>
  <c r="AF42" i="8" s="1"/>
  <c r="AE42" i="8"/>
  <c r="AD43" i="8"/>
  <c r="AF43" i="8" s="1"/>
  <c r="AE43" i="8"/>
  <c r="AD44" i="8"/>
  <c r="AF44" i="8" s="1"/>
  <c r="AE44" i="8"/>
  <c r="AD45" i="8"/>
  <c r="AF45" i="8" s="1"/>
  <c r="AE45" i="8"/>
  <c r="AD46" i="8"/>
  <c r="AF46" i="8" s="1"/>
  <c r="AE46" i="8"/>
  <c r="AD47" i="8"/>
  <c r="AF47" i="8" s="1"/>
  <c r="AE47" i="8"/>
  <c r="AD48" i="8"/>
  <c r="AF48" i="8" s="1"/>
  <c r="AE48" i="8"/>
  <c r="AD49" i="8"/>
  <c r="AF49" i="8" s="1"/>
  <c r="AE49" i="8"/>
  <c r="AD50" i="8"/>
  <c r="AF50" i="8" s="1"/>
  <c r="AE50" i="8"/>
  <c r="AD51" i="8"/>
  <c r="AF51" i="8" s="1"/>
  <c r="AE51" i="8"/>
  <c r="AD52" i="8"/>
  <c r="AF52" i="8" s="1"/>
  <c r="AE52" i="8"/>
  <c r="AD53" i="8"/>
  <c r="AF53" i="8" s="1"/>
  <c r="AE53" i="8"/>
  <c r="AF6" i="10" l="1"/>
  <c r="AG6" i="10"/>
  <c r="AF7" i="10"/>
  <c r="AG7" i="10"/>
  <c r="AF8" i="10"/>
  <c r="AG8" i="10"/>
  <c r="AF9" i="10"/>
  <c r="AG9" i="10"/>
  <c r="AF10" i="10"/>
  <c r="AG10" i="10"/>
  <c r="AF11" i="10"/>
  <c r="AG11" i="10"/>
  <c r="AF12" i="10"/>
  <c r="AG12" i="10"/>
  <c r="AF13" i="10"/>
  <c r="AG13" i="10"/>
  <c r="AF14" i="10"/>
  <c r="AG14" i="10"/>
  <c r="AF15" i="10"/>
  <c r="AG15" i="10"/>
  <c r="AF16" i="10"/>
  <c r="AG16" i="10"/>
  <c r="AF17" i="10"/>
  <c r="AG17" i="10"/>
  <c r="AF18" i="10"/>
  <c r="AG18" i="10"/>
  <c r="AF19" i="10"/>
  <c r="AG19" i="10"/>
  <c r="AF20" i="10"/>
  <c r="AG20" i="10"/>
  <c r="AF21" i="10"/>
  <c r="AG21" i="10"/>
  <c r="AF135" i="10" l="1"/>
  <c r="AF133" i="10"/>
  <c r="D41" i="1" s="1"/>
  <c r="AF131" i="10"/>
  <c r="AF129" i="10"/>
  <c r="AG136" i="10"/>
  <c r="AG134" i="10"/>
  <c r="AG132" i="10"/>
  <c r="AG130" i="10"/>
  <c r="AF136" i="10"/>
  <c r="AF134" i="10"/>
  <c r="AF132" i="10"/>
  <c r="D40" i="1" s="1"/>
  <c r="AF130" i="10"/>
  <c r="AG135" i="10"/>
  <c r="AG133" i="10"/>
  <c r="AG131" i="10"/>
  <c r="AG129" i="10"/>
  <c r="F42" i="16"/>
  <c r="F41" i="16"/>
  <c r="F40" i="16"/>
  <c r="F39" i="16"/>
  <c r="F38" i="16"/>
  <c r="F37" i="16"/>
  <c r="F36" i="16"/>
  <c r="F35" i="16"/>
  <c r="F34" i="16"/>
  <c r="F33" i="16"/>
  <c r="F32" i="16"/>
  <c r="F31" i="16"/>
  <c r="F30" i="16"/>
  <c r="F29" i="16"/>
  <c r="F28" i="16"/>
  <c r="F27" i="16"/>
  <c r="F26" i="16"/>
  <c r="F25" i="16"/>
  <c r="F24" i="16"/>
  <c r="F23" i="16"/>
  <c r="F22" i="16"/>
  <c r="F21" i="16"/>
  <c r="F20" i="16"/>
  <c r="F19" i="16"/>
  <c r="F18" i="16"/>
  <c r="F17" i="16"/>
  <c r="F16" i="16"/>
  <c r="F15" i="16"/>
  <c r="F14" i="16"/>
  <c r="F13" i="16"/>
  <c r="F12" i="16"/>
  <c r="F11" i="16"/>
  <c r="F10" i="16"/>
  <c r="F9" i="16"/>
  <c r="F8" i="16"/>
  <c r="F7" i="16"/>
  <c r="F6" i="16"/>
  <c r="F5" i="16"/>
  <c r="F4" i="16"/>
  <c r="F3" i="16"/>
  <c r="H6" i="1" l="1"/>
  <c r="D38" i="1"/>
  <c r="H7" i="1"/>
  <c r="D37" i="1"/>
  <c r="H5" i="1"/>
  <c r="D39" i="1"/>
  <c r="F43" i="16"/>
  <c r="M16" i="1"/>
  <c r="M26" i="1"/>
  <c r="AD14" i="15" l="1"/>
  <c r="AD15" i="15"/>
  <c r="AD16" i="15"/>
  <c r="AD18" i="15"/>
  <c r="AD19" i="15"/>
  <c r="AD20" i="15"/>
  <c r="AD21" i="15"/>
  <c r="AD11" i="15"/>
  <c r="AD12" i="15"/>
  <c r="AD13" i="15"/>
  <c r="AD10" i="15"/>
  <c r="AD132" i="15" s="1"/>
  <c r="AD7" i="15"/>
  <c r="AD129" i="15" s="1"/>
  <c r="AD8" i="15"/>
  <c r="AD130" i="15" s="1"/>
  <c r="AD9" i="15"/>
  <c r="AD6" i="15"/>
  <c r="AD128" i="15" s="1"/>
  <c r="AC14" i="15"/>
  <c r="AC15" i="15"/>
  <c r="AC16" i="15"/>
  <c r="AC18" i="15"/>
  <c r="AC19" i="15"/>
  <c r="AC20" i="15"/>
  <c r="AC21" i="15"/>
  <c r="AC11" i="15"/>
  <c r="AC12" i="15"/>
  <c r="AC13" i="15"/>
  <c r="AC10" i="15"/>
  <c r="AC132" i="15" s="1"/>
  <c r="AC7" i="15"/>
  <c r="AC8" i="15"/>
  <c r="AC130" i="15" s="1"/>
  <c r="AC9" i="15"/>
  <c r="AC6" i="15"/>
  <c r="AC128" i="15" s="1"/>
  <c r="H21" i="14"/>
  <c r="H20" i="14"/>
  <c r="H19" i="14"/>
  <c r="H18" i="14"/>
  <c r="H21" i="12"/>
  <c r="H20" i="12"/>
  <c r="H19" i="12"/>
  <c r="H18" i="12"/>
  <c r="AC135" i="15" l="1"/>
  <c r="AD131" i="15"/>
  <c r="AD135" i="15"/>
  <c r="AC134" i="15"/>
  <c r="AD134" i="15"/>
  <c r="AC131" i="15"/>
  <c r="AC129" i="15"/>
  <c r="AC133" i="15"/>
  <c r="AD133" i="15"/>
  <c r="C6" i="12"/>
  <c r="C14" i="12"/>
  <c r="AH14" i="10"/>
  <c r="AH15" i="10"/>
  <c r="AH16" i="10"/>
  <c r="AH17" i="10"/>
  <c r="AH18" i="10"/>
  <c r="AH19" i="10"/>
  <c r="AH20" i="10"/>
  <c r="AH21" i="10"/>
  <c r="AH11" i="10"/>
  <c r="AH12" i="10"/>
  <c r="AH13" i="10"/>
  <c r="AH10" i="10"/>
  <c r="AH7" i="10"/>
  <c r="AH8" i="10"/>
  <c r="AH6" i="10"/>
  <c r="AH129" i="10" l="1"/>
  <c r="AH130" i="10"/>
  <c r="AH136" i="10"/>
  <c r="AH134" i="10"/>
  <c r="AH131" i="10"/>
  <c r="AH135" i="10"/>
  <c r="AH133" i="10"/>
  <c r="H17" i="12"/>
  <c r="H14" i="12"/>
  <c r="H16" i="12"/>
  <c r="H15" i="12"/>
  <c r="AH9" i="10"/>
  <c r="AH132" i="10" s="1"/>
  <c r="I8" i="1"/>
  <c r="J8" i="1"/>
  <c r="H6" i="12"/>
  <c r="H9" i="12"/>
  <c r="H76" i="12" s="1"/>
  <c r="H8" i="12"/>
  <c r="H7" i="12"/>
  <c r="AE7" i="8"/>
  <c r="AE8" i="8"/>
  <c r="AE9" i="8"/>
  <c r="AE10" i="8"/>
  <c r="AE11" i="8"/>
  <c r="AE12" i="8"/>
  <c r="AE13" i="8"/>
  <c r="AE14" i="8"/>
  <c r="AE15" i="8"/>
  <c r="AE16" i="8"/>
  <c r="AE17" i="8"/>
  <c r="AE18" i="8"/>
  <c r="AE19" i="8"/>
  <c r="AE20" i="8"/>
  <c r="AE21" i="8"/>
  <c r="AE6" i="8"/>
  <c r="AE208" i="8" s="1"/>
  <c r="AD7" i="8"/>
  <c r="AD8" i="8"/>
  <c r="AD9" i="8"/>
  <c r="AD10" i="8"/>
  <c r="AD11" i="8"/>
  <c r="AD12" i="8"/>
  <c r="AD13" i="8"/>
  <c r="AD14" i="8"/>
  <c r="AF14" i="8" s="1"/>
  <c r="AD15" i="8"/>
  <c r="AF15" i="8" s="1"/>
  <c r="AD16" i="8"/>
  <c r="AF16" i="8" s="1"/>
  <c r="AD17" i="8"/>
  <c r="AF17" i="8" s="1"/>
  <c r="AD18" i="8"/>
  <c r="AF18" i="8" s="1"/>
  <c r="AD19" i="8"/>
  <c r="AF19" i="8" s="1"/>
  <c r="AD20" i="8"/>
  <c r="AF20" i="8" s="1"/>
  <c r="AD21" i="8"/>
  <c r="AF21" i="8" s="1"/>
  <c r="AD6" i="8"/>
  <c r="AD208" i="8" s="1"/>
  <c r="H74" i="12" l="1"/>
  <c r="H73" i="12"/>
  <c r="AF10" i="8"/>
  <c r="AF212" i="8" s="1"/>
  <c r="AD212" i="8"/>
  <c r="B41" i="1" s="1"/>
  <c r="AF13" i="8"/>
  <c r="AF215" i="8" s="1"/>
  <c r="AD215" i="8"/>
  <c r="AE215" i="8"/>
  <c r="H75" i="12"/>
  <c r="AF12" i="8"/>
  <c r="AF214" i="8" s="1"/>
  <c r="AD214" i="8"/>
  <c r="AF8" i="8"/>
  <c r="AF210" i="8" s="1"/>
  <c r="AD210" i="8"/>
  <c r="AE214" i="8"/>
  <c r="AE210" i="8"/>
  <c r="AD211" i="8"/>
  <c r="B40" i="1" s="1"/>
  <c r="AE211" i="8"/>
  <c r="AF11" i="8"/>
  <c r="AF213" i="8" s="1"/>
  <c r="AD213" i="8"/>
  <c r="AF7" i="8"/>
  <c r="AF209" i="8" s="1"/>
  <c r="AD209" i="8"/>
  <c r="AE213" i="8"/>
  <c r="AE209" i="8"/>
  <c r="AE212" i="8"/>
  <c r="B37" i="1"/>
  <c r="F7" i="1"/>
  <c r="AF9" i="8"/>
  <c r="AF211" i="8" s="1"/>
  <c r="H8" i="1"/>
  <c r="D8" i="1"/>
  <c r="E8" i="1"/>
  <c r="AF6" i="8"/>
  <c r="AF208" i="8" s="1"/>
  <c r="D14" i="14"/>
  <c r="D6" i="14"/>
  <c r="F13" i="1" l="1"/>
  <c r="I40" i="1"/>
  <c r="B38" i="1"/>
  <c r="F6" i="1"/>
  <c r="F8" i="1" s="1"/>
  <c r="F5" i="1"/>
  <c r="B39" i="1"/>
  <c r="I38" i="1"/>
  <c r="G6" i="1"/>
  <c r="I39" i="1"/>
  <c r="G5" i="1"/>
  <c r="I41" i="1"/>
  <c r="F17" i="1"/>
  <c r="I37" i="1"/>
  <c r="G7" i="1"/>
  <c r="H17" i="14"/>
  <c r="H14" i="14"/>
  <c r="H16" i="14"/>
  <c r="H15" i="14"/>
  <c r="H13" i="14"/>
  <c r="H80" i="14" s="1"/>
  <c r="H12" i="14"/>
  <c r="H79" i="14" s="1"/>
  <c r="H11" i="14"/>
  <c r="H78" i="14" s="1"/>
  <c r="H10" i="14"/>
  <c r="H77" i="14" s="1"/>
  <c r="H13" i="12"/>
  <c r="H80" i="12" s="1"/>
  <c r="H12" i="12"/>
  <c r="H79" i="12" s="1"/>
  <c r="H11" i="12"/>
  <c r="H78" i="12" s="1"/>
  <c r="H10" i="12"/>
  <c r="H77" i="12" s="1"/>
  <c r="H6" i="14"/>
  <c r="H9" i="14"/>
  <c r="H76" i="14" s="1"/>
  <c r="G13" i="1" s="1"/>
  <c r="M40" i="1" s="1"/>
  <c r="H8" i="14"/>
  <c r="H7" i="14"/>
  <c r="H73" i="14" l="1"/>
  <c r="L7" i="1" s="1"/>
  <c r="M37" i="1" s="1"/>
  <c r="G17" i="1"/>
  <c r="M41" i="1" s="1"/>
  <c r="G8" i="1"/>
  <c r="H74" i="14"/>
  <c r="L6" i="1" s="1"/>
  <c r="M38" i="1" s="1"/>
  <c r="H75" i="14"/>
  <c r="L5" i="1" s="1"/>
  <c r="M39" i="1" s="1"/>
  <c r="H17" i="1"/>
  <c r="H13" i="1"/>
  <c r="M6" i="1" l="1"/>
  <c r="M7" i="1"/>
  <c r="L8" i="1"/>
  <c r="M5" i="1"/>
  <c r="M8" i="1" l="1"/>
  <c r="I13" i="1" l="1"/>
  <c r="I17" i="1"/>
  <c r="N13" i="1"/>
  <c r="N14" i="1"/>
  <c r="N15" i="1"/>
  <c r="N16" i="1" l="1"/>
</calcChain>
</file>

<file path=xl/sharedStrings.xml><?xml version="1.0" encoding="utf-8"?>
<sst xmlns="http://schemas.openxmlformats.org/spreadsheetml/2006/main" count="462" uniqueCount="225">
  <si>
    <t>YIL</t>
  </si>
  <si>
    <t>BİNA YA DA BİNA GRUBU ADI</t>
  </si>
  <si>
    <t>ORTALAMA</t>
  </si>
  <si>
    <t>SIRA NO</t>
  </si>
  <si>
    <t>1-</t>
  </si>
  <si>
    <t>2-</t>
  </si>
  <si>
    <t>3-</t>
  </si>
  <si>
    <t>TOPLAM</t>
  </si>
  <si>
    <t>BİNA VEYA BİNA GRUBU ADI</t>
  </si>
  <si>
    <t>İLGİLİ YILA AİT YAKIT TÜKETİMİ (TEP)</t>
  </si>
  <si>
    <t>REFERANS ENERJİ TÜKETİMİ (TEP)</t>
  </si>
  <si>
    <t>İLGİLİ YILA AİT ELEKTRİK TÜKETİMİ                      (TEP)</t>
  </si>
  <si>
    <t>İLGİLİ YILA AİT TOPLAM ENERJİ TÜKETİMİ                   (TEP)</t>
  </si>
  <si>
    <t>REFERANS TÜKETİMDEKİ PAYI                            (%)</t>
  </si>
  <si>
    <t>OCAK</t>
  </si>
  <si>
    <t>kWh</t>
  </si>
  <si>
    <t>TL</t>
  </si>
  <si>
    <t>ŞUBAT</t>
  </si>
  <si>
    <t>MART</t>
  </si>
  <si>
    <t>NİSAN</t>
  </si>
  <si>
    <t>MAYIS</t>
  </si>
  <si>
    <t>HAZİRAN</t>
  </si>
  <si>
    <t>TEMMUZ</t>
  </si>
  <si>
    <t>AĞUSTOS</t>
  </si>
  <si>
    <t>EYLÜL</t>
  </si>
  <si>
    <t>EKİM</t>
  </si>
  <si>
    <t>KASIM</t>
  </si>
  <si>
    <t>ARALIK</t>
  </si>
  <si>
    <t>TEP</t>
  </si>
  <si>
    <t xml:space="preserve">ABONE
SAYISI </t>
  </si>
  <si>
    <t>ABONE
NO</t>
  </si>
  <si>
    <t>İŞLETME 
KODU</t>
  </si>
  <si>
    <t>SÖZLEŞME HESAP NO</t>
  </si>
  <si>
    <t>ABONE NO</t>
  </si>
  <si>
    <t>DOĞALGAZ ABONE BİLGİLERİ</t>
  </si>
  <si>
    <t>ELEKTRİK ABONE BİLGİLERİ</t>
  </si>
  <si>
    <t>DOĞALGAZ FİRMALARI</t>
  </si>
  <si>
    <t>BURSAGAZ</t>
  </si>
  <si>
    <t>AKSAGAZ / OVAGAZ (Mustafakemalpaşa-Karacabey)</t>
  </si>
  <si>
    <t>İNGAZ / ARMAGAZ (İnegöl - Yenişehir)</t>
  </si>
  <si>
    <t>ARMAGAZ (Orhangazi)</t>
  </si>
  <si>
    <t>AKSAGAZ (Gemlik)</t>
  </si>
  <si>
    <t>Taşkömürü</t>
  </si>
  <si>
    <t>Kok Kömürü</t>
  </si>
  <si>
    <t>Briket</t>
  </si>
  <si>
    <t>Linyit teshin ve sanayi</t>
  </si>
  <si>
    <t>Linyit santral</t>
  </si>
  <si>
    <t>Elbistan Linyiti</t>
  </si>
  <si>
    <t>Petrokok</t>
  </si>
  <si>
    <t>Prina</t>
  </si>
  <si>
    <t>Talaş</t>
  </si>
  <si>
    <t>Kabuk</t>
  </si>
  <si>
    <t>Grafit</t>
  </si>
  <si>
    <t>Kok tozu</t>
  </si>
  <si>
    <t>Maden</t>
  </si>
  <si>
    <t>Asfaltit</t>
  </si>
  <si>
    <t>Odun</t>
  </si>
  <si>
    <t>Hayvan ve Bitki Artığı</t>
  </si>
  <si>
    <t>KATI YAKIT BİLGİSİ</t>
  </si>
  <si>
    <t>TEP DÖNÜŞÜM 
KATSAYI</t>
  </si>
  <si>
    <t>KATI YAKIT TÜKETİM VERİLERİ 
(TON, TL, TEP)</t>
  </si>
  <si>
    <t>KATI YAKIT BİLGİLERİ</t>
  </si>
  <si>
    <t>BİNA ADI</t>
  </si>
  <si>
    <t>Bina Sayısı</t>
  </si>
  <si>
    <t>KAMU BİNALARINDA TASARRUF HEDEFİ VE UYGULAMA REHBERİ KAPSAMINDA YAPILACAK BİLDİRİM FORMATI</t>
  </si>
  <si>
    <t>KURUM BİLGİLERİ</t>
  </si>
  <si>
    <t>ENERJİ YÖNETİCİSİ VEYA BİNA ENERJİ VERİMLİLİĞİ SORUMLUSU BİLGİLERİ</t>
  </si>
  <si>
    <t>YILLARA GÖRE ÇALIŞAN SAYISI BİLGİLERİ</t>
  </si>
  <si>
    <t>BİNA BİLGİLERİ</t>
  </si>
  <si>
    <t>SIVI YAKIT BİLGİLERİ</t>
  </si>
  <si>
    <t>SIVI YAKIT TÜKETİM VERİLERİ 
(TON, TL, TEP)</t>
  </si>
  <si>
    <t>Ham Petrol</t>
  </si>
  <si>
    <t>Fuel Oil No: 4</t>
  </si>
  <si>
    <t>Fuel Oil No: 5</t>
  </si>
  <si>
    <t>Fuel Oil No: 6</t>
  </si>
  <si>
    <t>Motorin</t>
  </si>
  <si>
    <t>Benzin</t>
  </si>
  <si>
    <t>Gazyağı</t>
  </si>
  <si>
    <t>Siyah Likör</t>
  </si>
  <si>
    <t>Nafta</t>
  </si>
  <si>
    <t>SIVI YAKIT TÜRÜ</t>
  </si>
  <si>
    <t>TEP KATSAYSIS</t>
  </si>
  <si>
    <t xml:space="preserve">  </t>
  </si>
  <si>
    <t>AÇIKLAMALAR</t>
  </si>
  <si>
    <t>KURUM DOĞALGAZ TÜKETİM BİLGİLERİ</t>
  </si>
  <si>
    <t>KURUM KATI YAKIT TÜKETİM BİLGİLERİ</t>
  </si>
  <si>
    <t>KURUM SIVI YAKIT TÜKETİM BİLGİLERİ</t>
  </si>
  <si>
    <t>AKTİF ÇALIŞAN SAYISI/KİŞİ SAYISI</t>
  </si>
  <si>
    <t>SU ABONE BİLGİLERİ</t>
  </si>
  <si>
    <t xml:space="preserve">SU FİRMA ADI </t>
  </si>
  <si>
    <t>DOĞALGAZ TÜKETİM VERİLERİ 
(m³, TL, TEP)</t>
  </si>
  <si>
    <t>m³</t>
  </si>
  <si>
    <t>YAKIT TÜKETİMİ (SIVI YAKIT)        (TON)</t>
  </si>
  <si>
    <r>
      <t>TOPLAM İNŞAAT ALANI               (</t>
    </r>
    <r>
      <rPr>
        <b/>
        <sz val="12"/>
        <color theme="1"/>
        <rFont val="Calibri"/>
        <family val="2"/>
        <charset val="162"/>
        <scheme val="minor"/>
      </rPr>
      <t>m²</t>
    </r>
    <r>
      <rPr>
        <b/>
        <sz val="11"/>
        <color theme="1"/>
        <rFont val="Calibri"/>
        <family val="2"/>
        <charset val="162"/>
        <scheme val="minor"/>
      </rPr>
      <t>)</t>
    </r>
  </si>
  <si>
    <r>
      <t>YAKIT TÜKETİMİ (DOĞALGAZ)         (</t>
    </r>
    <r>
      <rPr>
        <b/>
        <sz val="12"/>
        <color theme="1"/>
        <rFont val="Calibri"/>
        <family val="2"/>
        <charset val="162"/>
        <scheme val="minor"/>
      </rPr>
      <t>m³</t>
    </r>
    <r>
      <rPr>
        <b/>
        <sz val="11"/>
        <color theme="1"/>
        <rFont val="Calibri"/>
        <family val="2"/>
        <charset val="162"/>
        <scheme val="minor"/>
      </rPr>
      <t>)</t>
    </r>
  </si>
  <si>
    <r>
      <t>TOPLAM İNŞAAT ALANI                    (</t>
    </r>
    <r>
      <rPr>
        <b/>
        <sz val="12"/>
        <color theme="1"/>
        <rFont val="Calibri"/>
        <family val="2"/>
        <charset val="162"/>
        <scheme val="minor"/>
      </rPr>
      <t>m²</t>
    </r>
    <r>
      <rPr>
        <b/>
        <sz val="11"/>
        <color theme="1"/>
        <rFont val="Calibri"/>
        <family val="2"/>
        <charset val="162"/>
        <scheme val="minor"/>
      </rPr>
      <t>)</t>
    </r>
  </si>
  <si>
    <t>YAKIT TÜKETİMİ          (TEP)</t>
  </si>
  <si>
    <t>KURUM SU TÜKETİM BİLGİLERİ</t>
  </si>
  <si>
    <t>TOPLAM TÜKETİM                        (TEP)</t>
  </si>
  <si>
    <t>TOPLAM İNŞAAT ALANI (m²)  BİLGİLERİ</t>
  </si>
  <si>
    <r>
      <t xml:space="preserve">KURUM ELEKTRİK </t>
    </r>
    <r>
      <rPr>
        <b/>
        <sz val="18"/>
        <color theme="1"/>
        <rFont val="Calibri"/>
        <family val="2"/>
        <charset val="162"/>
        <scheme val="minor"/>
      </rPr>
      <t>TÜKETİM BİLGİLERİ</t>
    </r>
  </si>
  <si>
    <t>ELEKTRİK TÜKETİMİ       (kWh)</t>
  </si>
  <si>
    <t>ELEKTRİK TÜKETİMİ         (TEP)</t>
  </si>
  <si>
    <t>GRAFİKLR</t>
  </si>
  <si>
    <t>ELEKTRİK TÜKETİMİ (kWh)</t>
  </si>
  <si>
    <t>DOĞALGAZ (m³)</t>
  </si>
  <si>
    <t>SIVI YAKIT (TON)</t>
  </si>
  <si>
    <t>KATI YAKIT (TON)</t>
  </si>
  <si>
    <t>ELEKTRİK TÜKETİMİ (TEP)</t>
  </si>
  <si>
    <t>YAKIT TÜKETİMİ (TEP)</t>
  </si>
  <si>
    <t>https://www.kaysis.gov.tr/Devlet_Teskilat_Arama/0/</t>
  </si>
  <si>
    <r>
      <t xml:space="preserve">kWh </t>
    </r>
    <r>
      <rPr>
        <sz val="8"/>
        <color rgb="FFFF0000"/>
        <rFont val="Calibri"/>
        <family val="2"/>
        <charset val="162"/>
        <scheme val="minor"/>
      </rPr>
      <t>(1)</t>
    </r>
  </si>
  <si>
    <r>
      <t xml:space="preserve">TL </t>
    </r>
    <r>
      <rPr>
        <sz val="8"/>
        <color rgb="FFFF0000"/>
        <rFont val="Calibri"/>
        <family val="2"/>
        <charset val="162"/>
        <scheme val="minor"/>
      </rPr>
      <t>(2)</t>
    </r>
  </si>
  <si>
    <t>(1)* VE (2)* NUMARALI UYARILAR:</t>
  </si>
  <si>
    <t>YAKIT TÜKETİMİ                     (KATI YAKIT)                         (TON)</t>
  </si>
  <si>
    <t>Kurum Harcama Yetkilisi</t>
  </si>
  <si>
    <t>Miktar</t>
  </si>
  <si>
    <t>Birim</t>
  </si>
  <si>
    <t>Enerji Kaynağı</t>
  </si>
  <si>
    <t>Katsayı</t>
  </si>
  <si>
    <t>TEP Değeri</t>
  </si>
  <si>
    <t>ton</t>
  </si>
  <si>
    <r>
      <t>m</t>
    </r>
    <r>
      <rPr>
        <vertAlign val="superscript"/>
        <sz val="10"/>
        <rFont val="Times New Roman"/>
        <family val="1"/>
      </rPr>
      <t>3</t>
    </r>
  </si>
  <si>
    <t>Doğal Gaz</t>
  </si>
  <si>
    <t>Kok Gazı</t>
  </si>
  <si>
    <t xml:space="preserve">Yüksek Fırın Gazı </t>
  </si>
  <si>
    <t>Yüksek Fırın Gazı</t>
  </si>
  <si>
    <t>Çelikhane Gazı</t>
  </si>
  <si>
    <t>Rafineri Gazı</t>
  </si>
  <si>
    <t>Asetilen</t>
  </si>
  <si>
    <t>Propan</t>
  </si>
  <si>
    <t>LPG</t>
  </si>
  <si>
    <t>Elektrik</t>
  </si>
  <si>
    <t>Hidrolik</t>
  </si>
  <si>
    <t>Jeotermal</t>
  </si>
  <si>
    <t>TOPLAM YAKIT TÜKETİMİ</t>
  </si>
  <si>
    <t>AÇIKLAMA:</t>
  </si>
  <si>
    <r>
      <t xml:space="preserve">ELEKTRİK TÜKETİM VERİLERİ </t>
    </r>
    <r>
      <rPr>
        <b/>
        <sz val="10"/>
        <color rgb="FFFF0000"/>
        <rFont val="Calibri"/>
        <family val="2"/>
        <charset val="162"/>
        <scheme val="minor"/>
      </rPr>
      <t>(1)*(2)*</t>
    </r>
    <r>
      <rPr>
        <b/>
        <sz val="11"/>
        <color rgb="FFFF0000"/>
        <rFont val="Calibri"/>
        <family val="2"/>
        <charset val="162"/>
        <scheme val="minor"/>
      </rPr>
      <t>)</t>
    </r>
    <r>
      <rPr>
        <b/>
        <sz val="16"/>
        <color theme="1"/>
        <rFont val="Calibri"/>
        <family val="2"/>
        <charset val="162"/>
        <scheme val="minor"/>
      </rPr>
      <t xml:space="preserve">
(kWh, TEP, TL)</t>
    </r>
  </si>
  <si>
    <r>
      <t xml:space="preserve">UYGULANAN ENERJİ VERİMLİLİĞİ ÖNLEMLERİ </t>
    </r>
    <r>
      <rPr>
        <b/>
        <sz val="9"/>
        <color rgb="FFFF0000"/>
        <rFont val="Calibri"/>
        <family val="2"/>
        <charset val="162"/>
        <scheme val="minor"/>
      </rPr>
      <t>(1)</t>
    </r>
  </si>
  <si>
    <r>
      <t xml:space="preserve">SAĞLANAN TASARRUF                     (TEP) </t>
    </r>
    <r>
      <rPr>
        <b/>
        <sz val="9"/>
        <color rgb="FFFF0000"/>
        <rFont val="Calibri"/>
        <family val="2"/>
        <charset val="162"/>
        <scheme val="minor"/>
      </rPr>
      <t>(2)</t>
    </r>
  </si>
  <si>
    <t>..…../…..../20</t>
  </si>
  <si>
    <r>
      <rPr>
        <b/>
        <sz val="20"/>
        <color theme="1"/>
        <rFont val="Calibri"/>
        <family val="2"/>
        <charset val="162"/>
        <scheme val="minor"/>
      </rPr>
      <t>SU TÜKETİM VERİLERİ</t>
    </r>
    <r>
      <rPr>
        <b/>
        <sz val="12"/>
        <color rgb="FFFF0000"/>
        <rFont val="Calibri"/>
        <family val="2"/>
        <charset val="162"/>
        <scheme val="minor"/>
      </rPr>
      <t xml:space="preserve"> (1)(2)*</t>
    </r>
    <r>
      <rPr>
        <b/>
        <sz val="16"/>
        <color theme="1"/>
        <rFont val="Calibri"/>
        <family val="2"/>
        <charset val="162"/>
        <scheme val="minor"/>
      </rPr>
      <t xml:space="preserve">
(m³, TL)</t>
    </r>
  </si>
  <si>
    <r>
      <t xml:space="preserve">m³ </t>
    </r>
    <r>
      <rPr>
        <b/>
        <sz val="9"/>
        <color rgb="FFFF0000"/>
        <rFont val="Calibri"/>
        <family val="2"/>
        <charset val="162"/>
        <scheme val="minor"/>
      </rPr>
      <t>(1)</t>
    </r>
  </si>
  <si>
    <r>
      <t xml:space="preserve">TL </t>
    </r>
    <r>
      <rPr>
        <b/>
        <sz val="9"/>
        <color rgb="FFFF0000"/>
        <rFont val="Calibri"/>
        <family val="2"/>
        <charset val="162"/>
        <scheme val="minor"/>
      </rPr>
      <t>(2)</t>
    </r>
  </si>
  <si>
    <r>
      <rPr>
        <b/>
        <sz val="11"/>
        <color rgb="FFFF0000"/>
        <rFont val="Calibri"/>
        <family val="2"/>
        <charset val="162"/>
        <scheme val="minor"/>
      </rPr>
      <t>1-)</t>
    </r>
    <r>
      <rPr>
        <sz val="11"/>
        <color theme="1"/>
        <rFont val="Calibri"/>
        <family val="2"/>
        <charset val="162"/>
        <scheme val="minor"/>
      </rPr>
      <t>Kurumda uygulanan elektrik, mekanik v.b. sistemleriyle ilgili enerji verimliliği çalışmaları, yukarıdaki tabloda "UYGULANAN ENERJİ VERİMLİLİĞİ ÖNLEMLERİ" kısmına madde madde yazılır. Örneğin; Elektrik Sistemleriyle ilgili olarak kurumda LED Armatür dönüşümü yapılmış ise bu çalışma; "UYGULANAN ENERJİ VERİMLİLİĞİ ÖNLEMLERİ" kısmındaki maddeye eklenir.</t>
    </r>
  </si>
  <si>
    <r>
      <rPr>
        <b/>
        <sz val="11"/>
        <color rgb="FFFF0000"/>
        <rFont val="Calibri"/>
        <family val="2"/>
        <charset val="162"/>
        <scheme val="minor"/>
      </rPr>
      <t>2-)</t>
    </r>
    <r>
      <rPr>
        <sz val="11"/>
        <color theme="1"/>
        <rFont val="Calibri"/>
        <family val="2"/>
        <scheme val="minor"/>
      </rPr>
      <t>UYGULANAN ENERJİ VERİMLİLİĞİ ÖNLEMLERİ, FR_8'de verilen TEP Dönüşüm Tablosundan hesaplanarak "SAĞLANAN TASARRUF (TEP)" kısmına yazılır. Örneğin; Elektrik Sistemleriyle ilgili olarak kurumda LED Armatür dönüşümü yapılmış ve bu dönüşümden bir yılda 100 kWh elektrik enerjisi tasarruf edilmiş olsun. TEP dönüşümü için, FR_8 TEP Dönüşüm Tablosundaki "Elektrik" kısmına "100" değeri yazılıp çıkan TEP değeri, yukarıdaki tabloda "SAĞLANAN TASARRUF (TEP)" kısmanına yazılır.</t>
    </r>
  </si>
  <si>
    <t xml:space="preserve">TL </t>
  </si>
  <si>
    <t xml:space="preserve">kWh </t>
  </si>
  <si>
    <r>
      <t>TEP</t>
    </r>
    <r>
      <rPr>
        <b/>
        <sz val="12"/>
        <rFont val="Calibri"/>
        <family val="2"/>
        <charset val="162"/>
        <scheme val="minor"/>
      </rPr>
      <t xml:space="preserve"> </t>
    </r>
    <r>
      <rPr>
        <sz val="12"/>
        <rFont val="Calibri"/>
        <family val="2"/>
        <charset val="162"/>
        <scheme val="minor"/>
      </rPr>
      <t>(TON EŞDEĞER PETROL)</t>
    </r>
    <r>
      <rPr>
        <b/>
        <sz val="12"/>
        <rFont val="Calibri"/>
        <family val="2"/>
        <charset val="162"/>
        <scheme val="minor"/>
      </rPr>
      <t xml:space="preserve"> </t>
    </r>
    <r>
      <rPr>
        <b/>
        <sz val="12"/>
        <color theme="1"/>
        <rFont val="Calibri"/>
        <family val="2"/>
        <charset val="162"/>
        <scheme val="minor"/>
      </rPr>
      <t>DÖNÜŞÜM TABLOSU</t>
    </r>
  </si>
  <si>
    <t>Fatura Toplam Tutarı (TL)</t>
  </si>
  <si>
    <r>
      <t>Düzeltilmiş Tüketim 
(</t>
    </r>
    <r>
      <rPr>
        <sz val="12"/>
        <color theme="1"/>
        <rFont val="Calibri"/>
        <family val="2"/>
        <charset val="162"/>
        <scheme val="minor"/>
      </rPr>
      <t>m³)</t>
    </r>
  </si>
  <si>
    <r>
      <t>Düzeltilmiş Tüketim 
(</t>
    </r>
    <r>
      <rPr>
        <b/>
        <sz val="12"/>
        <color theme="1"/>
        <rFont val="Calibri"/>
        <family val="2"/>
        <charset val="162"/>
        <scheme val="minor"/>
      </rPr>
      <t>m³)</t>
    </r>
  </si>
  <si>
    <t>Tablo 1. Referans Enerji Tüketim Bildirim Tablosu</t>
  </si>
  <si>
    <t>Tablo 2. Tasarruf Bildirim Formu</t>
  </si>
  <si>
    <r>
      <t xml:space="preserve">YAKIT CİNSİ </t>
    </r>
    <r>
      <rPr>
        <b/>
        <sz val="9"/>
        <color rgb="FFFF0000"/>
        <rFont val="Calibri"/>
        <family val="2"/>
        <charset val="162"/>
        <scheme val="minor"/>
      </rPr>
      <t>(Aşağıdaki hücreyi tıkladıktan sonra çıkan ok işaretinden seçiminizi yapınız)</t>
    </r>
  </si>
  <si>
    <r>
      <t xml:space="preserve">TON
</t>
    </r>
    <r>
      <rPr>
        <b/>
        <sz val="9"/>
        <color rgb="FFFF0000"/>
        <rFont val="Calibri"/>
        <family val="2"/>
        <charset val="162"/>
      </rPr>
      <t>(Kg değil, TON yazılacaktır)</t>
    </r>
  </si>
  <si>
    <r>
      <t>TON</t>
    </r>
    <r>
      <rPr>
        <b/>
        <sz val="10.8"/>
        <color rgb="FFFF0000"/>
        <rFont val="Calibri"/>
        <family val="2"/>
        <charset val="162"/>
      </rPr>
      <t xml:space="preserve">
</t>
    </r>
    <r>
      <rPr>
        <b/>
        <sz val="9"/>
        <color rgb="FFFF0000"/>
        <rFont val="Calibri"/>
        <family val="2"/>
        <charset val="162"/>
      </rPr>
      <t>(Litre değil, TON yazılacaktır)</t>
    </r>
  </si>
  <si>
    <r>
      <t xml:space="preserve">TEP
</t>
    </r>
    <r>
      <rPr>
        <b/>
        <sz val="9"/>
        <color rgb="FFFFFF00"/>
        <rFont val="Calibri"/>
        <family val="2"/>
        <charset val="162"/>
      </rPr>
      <t>(Otomatik olarak hesaplanır)</t>
    </r>
  </si>
  <si>
    <r>
      <t xml:space="preserve">TEP
</t>
    </r>
    <r>
      <rPr>
        <b/>
        <sz val="10"/>
        <color rgb="FFFFFF00"/>
        <rFont val="Calibri"/>
        <family val="2"/>
        <charset val="162"/>
      </rPr>
      <t>(Otomatik olarak hesaplanır)</t>
    </r>
  </si>
  <si>
    <r>
      <t xml:space="preserve">TEP DÖNÜŞÜM KATSAYISI
</t>
    </r>
    <r>
      <rPr>
        <b/>
        <sz val="9"/>
        <color rgb="FFFF0000"/>
        <rFont val="Calibri"/>
        <family val="2"/>
        <charset val="162"/>
      </rPr>
      <t xml:space="preserve">(Yakıt Cinsini seçtikten sonra </t>
    </r>
    <r>
      <rPr>
        <b/>
        <u/>
        <sz val="9"/>
        <color rgb="FFFF0000"/>
        <rFont val="Calibri"/>
        <family val="2"/>
        <charset val="162"/>
      </rPr>
      <t xml:space="preserve">otomatik </t>
    </r>
    <r>
      <rPr>
        <b/>
        <sz val="9"/>
        <color rgb="FFFF0000"/>
        <rFont val="Calibri"/>
        <family val="2"/>
        <charset val="162"/>
      </rPr>
      <t>olarak gelir)</t>
    </r>
  </si>
  <si>
    <r>
      <t xml:space="preserve">TEP DÖNÜŞÜM KATSAYISI
</t>
    </r>
    <r>
      <rPr>
        <b/>
        <sz val="9"/>
        <color rgb="FFFF0000"/>
        <rFont val="Calibri"/>
        <family val="2"/>
        <charset val="162"/>
      </rPr>
      <t>(Yakıt Cinsi seçildikten sonra otomatik olarak gelir)</t>
    </r>
  </si>
  <si>
    <r>
      <t xml:space="preserve">İl </t>
    </r>
    <r>
      <rPr>
        <b/>
        <sz val="8"/>
        <color rgb="FFFF0000"/>
        <rFont val="Calibri"/>
        <family val="2"/>
        <charset val="162"/>
      </rPr>
      <t>(1)</t>
    </r>
  </si>
  <si>
    <r>
      <t xml:space="preserve">İlçe </t>
    </r>
    <r>
      <rPr>
        <b/>
        <sz val="8"/>
        <color rgb="FFFF0000"/>
        <rFont val="Calibri"/>
        <family val="2"/>
        <charset val="162"/>
      </rPr>
      <t>(2)</t>
    </r>
  </si>
  <si>
    <r>
      <t xml:space="preserve">Kurum Adı </t>
    </r>
    <r>
      <rPr>
        <b/>
        <sz val="8"/>
        <color rgb="FFFF0000"/>
        <rFont val="Calibri"/>
        <family val="2"/>
        <charset val="162"/>
      </rPr>
      <t>(3)</t>
    </r>
  </si>
  <si>
    <r>
      <t xml:space="preserve">DETSİS No </t>
    </r>
    <r>
      <rPr>
        <b/>
        <sz val="8"/>
        <color rgb="FFFF0000"/>
        <rFont val="Calibri"/>
        <family val="2"/>
        <charset val="162"/>
        <scheme val="minor"/>
      </rPr>
      <t>(7)</t>
    </r>
  </si>
  <si>
    <r>
      <t xml:space="preserve">Kaysis Linki </t>
    </r>
    <r>
      <rPr>
        <b/>
        <sz val="8"/>
        <color rgb="FFFF0000"/>
        <rFont val="Calibri"/>
        <family val="2"/>
        <charset val="162"/>
      </rPr>
      <t>(8)</t>
    </r>
  </si>
  <si>
    <r>
      <t xml:space="preserve">Yerleşke (Kampüs)/Bina  Adı </t>
    </r>
    <r>
      <rPr>
        <b/>
        <sz val="8"/>
        <color rgb="FFFF0000"/>
        <rFont val="Calibri"/>
        <family val="2"/>
        <charset val="162"/>
        <scheme val="minor"/>
      </rPr>
      <t>(4)</t>
    </r>
  </si>
  <si>
    <r>
      <t xml:space="preserve">Yerleşke/Bina Harcama Yetkilisi Adı Soyadı </t>
    </r>
    <r>
      <rPr>
        <b/>
        <sz val="8"/>
        <color rgb="FFFF0000"/>
        <rFont val="Calibri"/>
        <family val="2"/>
        <charset val="162"/>
        <scheme val="minor"/>
      </rPr>
      <t>(5)</t>
    </r>
  </si>
  <si>
    <r>
      <t xml:space="preserve">Yerleşke/Bina İnternet Adresi </t>
    </r>
    <r>
      <rPr>
        <b/>
        <sz val="8"/>
        <color rgb="FFFF0000"/>
        <rFont val="Calibri"/>
        <family val="2"/>
        <charset val="162"/>
      </rPr>
      <t>(9)</t>
    </r>
  </si>
  <si>
    <r>
      <t xml:space="preserve">Yerleşke/Bina E-Posta </t>
    </r>
    <r>
      <rPr>
        <b/>
        <sz val="8"/>
        <color rgb="FFFF0000"/>
        <rFont val="Calibri"/>
        <family val="2"/>
        <charset val="162"/>
      </rPr>
      <t>(10)</t>
    </r>
  </si>
  <si>
    <r>
      <t xml:space="preserve">Yerleşke/Bina Telefon No </t>
    </r>
    <r>
      <rPr>
        <b/>
        <sz val="8"/>
        <color rgb="FFFF0000"/>
        <rFont val="Calibri"/>
        <family val="2"/>
        <charset val="162"/>
      </rPr>
      <t>(11)</t>
    </r>
  </si>
  <si>
    <r>
      <t xml:space="preserve">Yerleşke/Bina Faks No </t>
    </r>
    <r>
      <rPr>
        <b/>
        <sz val="8"/>
        <color rgb="FFFF0000"/>
        <rFont val="Calibri"/>
        <family val="2"/>
        <charset val="162"/>
      </rPr>
      <t>(12)</t>
    </r>
  </si>
  <si>
    <r>
      <t>KEP Adresi</t>
    </r>
    <r>
      <rPr>
        <b/>
        <sz val="8"/>
        <color theme="1"/>
        <rFont val="Calibri"/>
        <family val="2"/>
        <charset val="162"/>
        <scheme val="minor"/>
      </rPr>
      <t xml:space="preserve"> </t>
    </r>
    <r>
      <rPr>
        <b/>
        <sz val="8"/>
        <color rgb="FFFF0000"/>
        <rFont val="Calibri"/>
        <family val="2"/>
        <charset val="162"/>
        <scheme val="minor"/>
      </rPr>
      <t>(16)</t>
    </r>
  </si>
  <si>
    <r>
      <t xml:space="preserve">Bina Enerji Verimliliği Sorumlusu Cep Tel.No </t>
    </r>
    <r>
      <rPr>
        <b/>
        <sz val="8"/>
        <color rgb="FFFF0000"/>
        <rFont val="Calibri"/>
        <family val="2"/>
        <charset val="162"/>
      </rPr>
      <t>(21)</t>
    </r>
  </si>
  <si>
    <r>
      <t xml:space="preserve">Bina Enerji Verimliliği Sorumlusu E-Posta </t>
    </r>
    <r>
      <rPr>
        <b/>
        <sz val="8"/>
        <color rgb="FFFF0000"/>
        <rFont val="Calibri"/>
        <family val="2"/>
        <charset val="162"/>
      </rPr>
      <t>(22)</t>
    </r>
  </si>
  <si>
    <r>
      <t xml:space="preserve">Aktif Çalışan Sayısı </t>
    </r>
    <r>
      <rPr>
        <b/>
        <sz val="8"/>
        <color rgb="FFFF0000"/>
        <rFont val="Calibri"/>
        <family val="2"/>
        <charset val="162"/>
        <scheme val="minor"/>
      </rPr>
      <t>(23)</t>
    </r>
  </si>
  <si>
    <r>
      <t xml:space="preserve">Toplam İnşaat Alanı (m²) </t>
    </r>
    <r>
      <rPr>
        <b/>
        <sz val="8"/>
        <color rgb="FFFF0000"/>
        <rFont val="Calibri"/>
        <family val="2"/>
        <charset val="162"/>
        <scheme val="minor"/>
      </rPr>
      <t>(24)</t>
    </r>
  </si>
  <si>
    <r>
      <t xml:space="preserve">Bina Adı </t>
    </r>
    <r>
      <rPr>
        <b/>
        <sz val="8"/>
        <color rgb="FFFF0000"/>
        <rFont val="Calibri"/>
        <family val="2"/>
        <charset val="162"/>
        <scheme val="minor"/>
      </rPr>
      <t>(25)</t>
    </r>
  </si>
  <si>
    <r>
      <t xml:space="preserve">Kat Sayısı </t>
    </r>
    <r>
      <rPr>
        <b/>
        <sz val="8"/>
        <color rgb="FFFF0000"/>
        <rFont val="Calibri"/>
        <family val="2"/>
        <charset val="162"/>
      </rPr>
      <t>(26)</t>
    </r>
  </si>
  <si>
    <r>
      <t xml:space="preserve">İnşaat
 Ruhsat Tarihi </t>
    </r>
    <r>
      <rPr>
        <b/>
        <sz val="8"/>
        <color rgb="FFFF0000"/>
        <rFont val="Calibri"/>
        <family val="2"/>
        <charset val="162"/>
      </rPr>
      <t>(27)</t>
    </r>
  </si>
  <si>
    <r>
      <t xml:space="preserve">1), 2) </t>
    </r>
    <r>
      <rPr>
        <sz val="10"/>
        <color theme="1"/>
        <rFont val="Calibri"/>
        <family val="2"/>
        <charset val="162"/>
        <scheme val="minor"/>
      </rPr>
      <t>İl ve İlçe adı yazılır.</t>
    </r>
  </si>
  <si>
    <r>
      <rPr>
        <b/>
        <sz val="10"/>
        <color rgb="FFFF0000"/>
        <rFont val="Calibri"/>
        <family val="2"/>
        <charset val="162"/>
        <scheme val="minor"/>
      </rPr>
      <t xml:space="preserve">5), 6) </t>
    </r>
    <r>
      <rPr>
        <sz val="10"/>
        <rFont val="Calibri"/>
        <family val="2"/>
        <charset val="162"/>
        <scheme val="minor"/>
      </rPr>
      <t>Yerleşke/Bina için;</t>
    </r>
    <r>
      <rPr>
        <sz val="10"/>
        <color rgb="FFFF0000"/>
        <rFont val="Calibri"/>
        <family val="2"/>
        <charset val="162"/>
        <scheme val="minor"/>
      </rPr>
      <t xml:space="preserve"> </t>
    </r>
    <r>
      <rPr>
        <sz val="10"/>
        <rFont val="Calibri"/>
        <family val="2"/>
        <charset val="162"/>
        <scheme val="minor"/>
      </rPr>
      <t>Kamu Kurumu tarafından görevlendirilen Kurum Harcama Yetkilisi ve Unvanı yazılır.</t>
    </r>
  </si>
  <si>
    <r>
      <rPr>
        <b/>
        <sz val="10"/>
        <color rgb="FFFF0000"/>
        <rFont val="Calibri"/>
        <family val="2"/>
        <charset val="162"/>
        <scheme val="minor"/>
      </rPr>
      <t>7)</t>
    </r>
    <r>
      <rPr>
        <sz val="10"/>
        <color rgb="FFFF0000"/>
        <rFont val="Calibri"/>
        <family val="2"/>
        <charset val="162"/>
        <scheme val="minor"/>
      </rPr>
      <t xml:space="preserve"> </t>
    </r>
    <r>
      <rPr>
        <sz val="10"/>
        <rFont val="Calibri"/>
        <family val="2"/>
        <charset val="162"/>
        <scheme val="minor"/>
      </rPr>
      <t>Yerleşke/Binanın DETSİS no yazılır.</t>
    </r>
    <r>
      <rPr>
        <sz val="10"/>
        <color rgb="FFFF0000"/>
        <rFont val="Calibri"/>
        <family val="2"/>
        <charset val="162"/>
        <scheme val="minor"/>
      </rPr>
      <t xml:space="preserve"> </t>
    </r>
    <r>
      <rPr>
        <sz val="10"/>
        <rFont val="Calibri"/>
        <family val="2"/>
        <charset val="162"/>
        <scheme val="minor"/>
      </rPr>
      <t>"DEVLET TEŞKİLATI MERKEZİ KAYIT SİSTEMİ (DETSİS)" arama sayfasından (</t>
    </r>
    <r>
      <rPr>
        <b/>
        <sz val="10"/>
        <color theme="6" tint="-0.499984740745262"/>
        <rFont val="Calibri"/>
        <family val="2"/>
        <charset val="162"/>
        <scheme val="minor"/>
      </rPr>
      <t>kaysis linki</t>
    </r>
    <r>
      <rPr>
        <sz val="10"/>
        <rFont val="Calibri"/>
        <family val="2"/>
        <charset val="162"/>
        <scheme val="minor"/>
      </rPr>
      <t>) kurum adı girilerek DETSİS no bulunur.</t>
    </r>
  </si>
  <si>
    <r>
      <rPr>
        <b/>
        <sz val="10"/>
        <color rgb="FFFF0000"/>
        <rFont val="Calibri"/>
        <family val="2"/>
        <charset val="162"/>
        <scheme val="minor"/>
      </rPr>
      <t>8)</t>
    </r>
    <r>
      <rPr>
        <sz val="10"/>
        <color rgb="FFFF0000"/>
        <rFont val="Calibri"/>
        <family val="2"/>
        <charset val="162"/>
        <scheme val="minor"/>
      </rPr>
      <t xml:space="preserve"> </t>
    </r>
    <r>
      <rPr>
        <sz val="10"/>
        <rFont val="Calibri"/>
        <family val="2"/>
        <charset val="162"/>
        <scheme val="minor"/>
      </rPr>
      <t>DETSİS numarası ve Kuruma ait diğer bilgilerin alınacağı link (Elektronik Kamu Yönetim Bilgi Sistemi).</t>
    </r>
  </si>
  <si>
    <r>
      <rPr>
        <b/>
        <sz val="10"/>
        <color rgb="FFFF0000"/>
        <rFont val="Calibri"/>
        <family val="2"/>
        <charset val="162"/>
        <scheme val="minor"/>
      </rPr>
      <t>9), 10), 11), 12)</t>
    </r>
    <r>
      <rPr>
        <sz val="10"/>
        <color rgb="FFFF0000"/>
        <rFont val="Calibri"/>
        <family val="2"/>
        <charset val="162"/>
        <scheme val="minor"/>
      </rPr>
      <t xml:space="preserve"> </t>
    </r>
    <r>
      <rPr>
        <sz val="10"/>
        <rFont val="Calibri"/>
        <family val="2"/>
        <charset val="162"/>
        <scheme val="minor"/>
      </rPr>
      <t>Yerleşke/Binanın internet adresi, e postası, telefon ve faks numaraları bilgileri yazılır.</t>
    </r>
  </si>
  <si>
    <r>
      <t xml:space="preserve">13), 14) </t>
    </r>
    <r>
      <rPr>
        <sz val="10"/>
        <rFont val="Calibri"/>
        <family val="2"/>
        <charset val="162"/>
      </rPr>
      <t>Yerleşke/Binanın vergi dairesi ve numarası yazılır.</t>
    </r>
  </si>
  <si>
    <r>
      <t xml:space="preserve">15) </t>
    </r>
    <r>
      <rPr>
        <sz val="10"/>
        <rFont val="Calibri"/>
        <family val="2"/>
        <charset val="162"/>
      </rPr>
      <t>Yerleşke/Binanın iletişim adresi yazılır.</t>
    </r>
  </si>
  <si>
    <r>
      <rPr>
        <b/>
        <sz val="10"/>
        <color rgb="FFFF0000"/>
        <rFont val="Calibri"/>
        <family val="2"/>
        <charset val="162"/>
        <scheme val="minor"/>
      </rPr>
      <t xml:space="preserve">16) </t>
    </r>
    <r>
      <rPr>
        <sz val="10"/>
        <color rgb="FFFF0000"/>
        <rFont val="Calibri"/>
        <family val="2"/>
        <charset val="162"/>
        <scheme val="minor"/>
      </rPr>
      <t xml:space="preserve">(Varsa yazılır) </t>
    </r>
    <r>
      <rPr>
        <sz val="10"/>
        <rFont val="Calibri"/>
        <family val="2"/>
        <charset val="162"/>
        <scheme val="minor"/>
      </rPr>
      <t>Kamu Kurumu adına alınmış resmi mail adresi (Kayıtlı Elektronik Posta).</t>
    </r>
  </si>
  <si>
    <r>
      <rPr>
        <b/>
        <sz val="10"/>
        <color rgb="FFFF0000"/>
        <rFont val="Calibri"/>
        <family val="2"/>
        <charset val="162"/>
        <scheme val="minor"/>
      </rPr>
      <t>17)</t>
    </r>
    <r>
      <rPr>
        <sz val="10"/>
        <color rgb="FFFF0000"/>
        <rFont val="Calibri"/>
        <family val="2"/>
        <charset val="162"/>
        <scheme val="minor"/>
      </rPr>
      <t xml:space="preserve"> </t>
    </r>
    <r>
      <rPr>
        <sz val="10"/>
        <rFont val="Calibri"/>
        <family val="2"/>
        <charset val="162"/>
        <scheme val="minor"/>
      </rPr>
      <t>27.10.2011 tarih 28097 Sayılı Resmi Gazete'de yayımlanan "Enerji Kaynaklarının ve Enerjinin Kullanımında Verimliliğin Artırılmasına Dair Yönetmelik" gereği kamu kurumu tarafından görevlendirilen</t>
    </r>
    <r>
      <rPr>
        <sz val="10"/>
        <color rgb="FFFF0000"/>
        <rFont val="Calibri"/>
        <family val="2"/>
        <charset val="162"/>
        <scheme val="minor"/>
      </rPr>
      <t xml:space="preserve"> Enerji Yöneticisi Sertifikası'</t>
    </r>
    <r>
      <rPr>
        <sz val="10"/>
        <rFont val="Calibri"/>
        <family val="2"/>
        <charset val="162"/>
        <scheme val="minor"/>
      </rPr>
      <t>na sahip kişi.</t>
    </r>
  </si>
  <si>
    <r>
      <t>18), 19)</t>
    </r>
    <r>
      <rPr>
        <sz val="10"/>
        <rFont val="Calibri"/>
        <family val="2"/>
        <charset val="162"/>
      </rPr>
      <t xml:space="preserve"> Enerji Yömeticisinin telefon numarası ve e mail adresi bilgileri yazılır.</t>
    </r>
  </si>
  <si>
    <r>
      <rPr>
        <b/>
        <sz val="10"/>
        <color rgb="FFFF0000"/>
        <rFont val="Calibri"/>
        <family val="2"/>
        <charset val="162"/>
        <scheme val="minor"/>
      </rPr>
      <t>20)</t>
    </r>
    <r>
      <rPr>
        <sz val="10"/>
        <rFont val="Calibri"/>
        <family val="2"/>
        <charset val="162"/>
        <scheme val="minor"/>
      </rPr>
      <t xml:space="preserve"> İçişleri Bakanlığı Strateji Geliştirme Başkanlığı 15.08.2008 tarih ve 1819 sayılı Enerji Verimliliği konulu 2008/55 sayılı Genelgesine göre Enerji Verimliliği Tedbirlerinin İzlenmesi için her binada bir </t>
    </r>
    <r>
      <rPr>
        <sz val="10"/>
        <color rgb="FFFF0000"/>
        <rFont val="Calibri"/>
        <family val="2"/>
        <charset val="162"/>
        <scheme val="minor"/>
      </rPr>
      <t>Bina Enerji Verimliliği Sorumlusu</t>
    </r>
    <r>
      <rPr>
        <sz val="10"/>
        <rFont val="Calibri"/>
        <family val="2"/>
        <charset val="162"/>
        <scheme val="minor"/>
      </rPr>
      <t xml:space="preserve"> belirlenecektir. Bina Enerji Verimliliği Sorumlusu; mühendislik, mimarlık veya teknik eğitim fakültelerinde eğitim almış, bunun da mümkün olmaması halinde diğer alanlarda lisans veya meslek yüksekokulu mezunu, kurumu adına görevlendirilen personeldir.</t>
    </r>
    <r>
      <rPr>
        <sz val="10"/>
        <color rgb="FFFF0000"/>
        <rFont val="Calibri"/>
        <family val="2"/>
        <charset val="162"/>
        <scheme val="minor"/>
      </rPr>
      <t xml:space="preserve">
</t>
    </r>
  </si>
  <si>
    <r>
      <t>21), 22)</t>
    </r>
    <r>
      <rPr>
        <sz val="10"/>
        <rFont val="Calibri"/>
        <family val="2"/>
        <charset val="162"/>
      </rPr>
      <t xml:space="preserve"> Bina Enerji Verimliliği Sorumlusunun telefon numarası ve e mail adresi bilgileri yazılır.</t>
    </r>
  </si>
  <si>
    <r>
      <t xml:space="preserve">26) </t>
    </r>
    <r>
      <rPr>
        <sz val="10"/>
        <rFont val="Calibri"/>
        <family val="2"/>
        <charset val="162"/>
        <scheme val="minor"/>
      </rPr>
      <t>Kamuya ait bina kat sayısı yazılırken</t>
    </r>
    <r>
      <rPr>
        <sz val="10"/>
        <color rgb="FFFF0000"/>
        <rFont val="Calibri"/>
        <family val="2"/>
        <charset val="162"/>
        <scheme val="minor"/>
      </rPr>
      <t xml:space="preserve"> bodrum, zemin ve normal katların toplamı yazılacaktır.</t>
    </r>
    <r>
      <rPr>
        <sz val="10"/>
        <rFont val="Calibri"/>
        <family val="2"/>
        <charset val="162"/>
        <scheme val="minor"/>
      </rPr>
      <t xml:space="preserve">
</t>
    </r>
    <r>
      <rPr>
        <b/>
        <sz val="10"/>
        <rFont val="Calibri"/>
        <family val="2"/>
        <charset val="162"/>
        <scheme val="minor"/>
      </rPr>
      <t xml:space="preserve">Örnek: </t>
    </r>
    <r>
      <rPr>
        <sz val="10"/>
        <rFont val="Calibri"/>
        <family val="2"/>
        <charset val="162"/>
        <scheme val="minor"/>
      </rPr>
      <t>Bir binanın -1. Katta bodrum, bodrum katın üstünde zemin kat ve zemin katın üstünde 2 normal kat olsun. Bu durumda bu binanın toplam kat sayısı: 1 bodrum kat+1 zemin kat+2 normal kat=4 Kat olur.</t>
    </r>
  </si>
  <si>
    <r>
      <rPr>
        <b/>
        <sz val="10"/>
        <color rgb="FFFF0000"/>
        <rFont val="Calibri"/>
        <family val="2"/>
        <charset val="162"/>
        <scheme val="minor"/>
      </rPr>
      <t>27)</t>
    </r>
    <r>
      <rPr>
        <sz val="10"/>
        <color rgb="FF0070C0"/>
        <rFont val="Calibri"/>
        <family val="2"/>
        <charset val="162"/>
        <scheme val="minor"/>
      </rPr>
      <t xml:space="preserve"> </t>
    </r>
    <r>
      <rPr>
        <sz val="10"/>
        <rFont val="Calibri"/>
        <family val="2"/>
        <charset val="162"/>
        <scheme val="minor"/>
      </rPr>
      <t>Binaların inşaat ruhsat tarihi yazılır.</t>
    </r>
  </si>
  <si>
    <r>
      <rPr>
        <b/>
        <sz val="10"/>
        <color rgb="FFFF0000"/>
        <rFont val="Calibri"/>
        <family val="2"/>
        <charset val="162"/>
        <scheme val="minor"/>
      </rPr>
      <t>28)</t>
    </r>
    <r>
      <rPr>
        <sz val="10"/>
        <color rgb="FF0070C0"/>
        <rFont val="Calibri"/>
        <family val="2"/>
        <charset val="162"/>
        <scheme val="minor"/>
      </rPr>
      <t xml:space="preserve"> </t>
    </r>
    <r>
      <rPr>
        <sz val="10"/>
        <rFont val="Calibri"/>
        <family val="2"/>
        <charset val="162"/>
        <scheme val="minor"/>
      </rPr>
      <t>Binanın bulunduğu Ada/Parsel Bilgileri yazılır.</t>
    </r>
    <r>
      <rPr>
        <sz val="10"/>
        <color rgb="FF0070C0"/>
        <rFont val="Calibri"/>
        <family val="2"/>
        <charset val="162"/>
        <scheme val="minor"/>
      </rPr>
      <t xml:space="preserve"> </t>
    </r>
    <r>
      <rPr>
        <b/>
        <sz val="10"/>
        <color rgb="FF0070C0"/>
        <rFont val="Calibri"/>
        <family val="2"/>
        <charset val="162"/>
        <scheme val="minor"/>
      </rPr>
      <t>https://parselsorgu.tkgm.gov.tr/</t>
    </r>
    <r>
      <rPr>
        <sz val="10"/>
        <color theme="1"/>
        <rFont val="Calibri"/>
        <family val="2"/>
        <charset val="162"/>
        <scheme val="minor"/>
      </rPr>
      <t xml:space="preserve"> adresinden</t>
    </r>
    <r>
      <rPr>
        <sz val="10"/>
        <color rgb="FFFF0000"/>
        <rFont val="Calibri"/>
        <family val="2"/>
        <charset val="162"/>
        <scheme val="minor"/>
      </rPr>
      <t xml:space="preserve"> "İ"</t>
    </r>
    <r>
      <rPr>
        <sz val="10"/>
        <color theme="1"/>
        <rFont val="Calibri"/>
        <family val="2"/>
        <charset val="162"/>
        <scheme val="minor"/>
      </rPr>
      <t xml:space="preserve"> aktif edilir. Kurum, harita üzerinden bulunup çift tıklandığında bilgilere ulaşılabilir.</t>
    </r>
  </si>
  <si>
    <r>
      <t xml:space="preserve">Unvanı </t>
    </r>
    <r>
      <rPr>
        <b/>
        <sz val="8"/>
        <color rgb="FFFF0000"/>
        <rFont val="Calibri"/>
        <family val="2"/>
        <charset val="162"/>
      </rPr>
      <t>(6)</t>
    </r>
  </si>
  <si>
    <r>
      <t>Yerleşke/Bina Adresi</t>
    </r>
    <r>
      <rPr>
        <b/>
        <sz val="8"/>
        <color rgb="FFFF0000"/>
        <rFont val="Calibri"/>
        <family val="2"/>
        <charset val="162"/>
      </rPr>
      <t xml:space="preserve"> (13)</t>
    </r>
  </si>
  <si>
    <r>
      <t xml:space="preserve">Yerleşke/Bina Vergi Dairesi </t>
    </r>
    <r>
      <rPr>
        <b/>
        <sz val="8"/>
        <color rgb="FFFF0000"/>
        <rFont val="Calibri"/>
        <family val="2"/>
        <charset val="162"/>
      </rPr>
      <t>(14)</t>
    </r>
  </si>
  <si>
    <r>
      <t xml:space="preserve">Yerleşke/Bina Vergi Numarası </t>
    </r>
    <r>
      <rPr>
        <b/>
        <sz val="8"/>
        <color rgb="FFFF0000"/>
        <rFont val="Calibri"/>
        <family val="2"/>
        <charset val="162"/>
      </rPr>
      <t>(15)</t>
    </r>
  </si>
  <si>
    <r>
      <rPr>
        <b/>
        <sz val="10"/>
        <color rgb="FFFF0000"/>
        <rFont val="Calibri"/>
        <family val="2"/>
        <charset val="162"/>
        <scheme val="minor"/>
      </rPr>
      <t>23)</t>
    </r>
    <r>
      <rPr>
        <sz val="10"/>
        <rFont val="Calibri"/>
        <family val="2"/>
        <charset val="162"/>
        <scheme val="minor"/>
      </rPr>
      <t xml:space="preserve"> Bina türüne göre bu başlık değişebilir.
</t>
    </r>
    <r>
      <rPr>
        <b/>
        <sz val="10"/>
        <rFont val="Calibri"/>
        <family val="2"/>
        <charset val="162"/>
        <scheme val="minor"/>
      </rPr>
      <t>1. Hizmet veren ve ziyaretçi sayısının tutulmadığı kurumlar sadece personel sayısını yazar.</t>
    </r>
    <r>
      <rPr>
        <sz val="10"/>
        <rFont val="Calibri"/>
        <family val="2"/>
        <charset val="162"/>
        <scheme val="minor"/>
      </rPr>
      <t xml:space="preserve">
Eğer ziyaretçi sayısı tutuluyor ise o zaman ziyaretçi sayısı ve personel sayısının toplamı yazılır.
</t>
    </r>
    <r>
      <rPr>
        <b/>
        <sz val="10"/>
        <rFont val="Calibri"/>
        <family val="2"/>
        <charset val="162"/>
        <scheme val="minor"/>
      </rPr>
      <t>Örnek:</t>
    </r>
    <r>
      <rPr>
        <sz val="10"/>
        <rFont val="Calibri"/>
        <family val="2"/>
        <charset val="162"/>
        <scheme val="minor"/>
      </rPr>
      <t xml:space="preserve"> A kurumunda çalışan personel sayısı 200, yıllık toplam ziyaretçi sayısı 25.000 olsun. Bu kurumda hizmet verilen </t>
    </r>
    <r>
      <rPr>
        <b/>
        <u/>
        <sz val="10"/>
        <rFont val="Calibri"/>
        <family val="2"/>
        <charset val="162"/>
        <scheme val="minor"/>
      </rPr>
      <t>ziyaretçi sayısı biliniyorsa</t>
    </r>
    <r>
      <rPr>
        <b/>
        <sz val="10"/>
        <rFont val="Calibri"/>
        <family val="2"/>
        <charset val="162"/>
        <scheme val="minor"/>
      </rPr>
      <t>; Aktif Çalışan Sayısı:</t>
    </r>
    <r>
      <rPr>
        <sz val="10"/>
        <rFont val="Calibri"/>
        <family val="2"/>
        <charset val="162"/>
        <scheme val="minor"/>
      </rPr>
      <t xml:space="preserve"> </t>
    </r>
    <r>
      <rPr>
        <b/>
        <sz val="10"/>
        <color rgb="FFFF0000"/>
        <rFont val="Calibri"/>
        <family val="2"/>
        <charset val="162"/>
        <scheme val="minor"/>
      </rPr>
      <t>personel sayısı (200) + ziyaretçi sayısı (25.000)=25.200</t>
    </r>
    <r>
      <rPr>
        <sz val="10"/>
        <rFont val="Calibri"/>
        <family val="2"/>
        <charset val="162"/>
        <scheme val="minor"/>
      </rPr>
      <t xml:space="preserve"> yazılır.            
</t>
    </r>
    <r>
      <rPr>
        <b/>
        <sz val="10"/>
        <rFont val="Calibri"/>
        <family val="2"/>
        <charset val="162"/>
        <scheme val="minor"/>
      </rPr>
      <t>2. Okullar, hastaneler, ceza infaz kurumları, askeri kışlalar vb. yerler personel sayısı ile öğrenci/hasta/hükümlü vb. toplamını yazar.</t>
    </r>
    <r>
      <rPr>
        <sz val="10"/>
        <rFont val="Calibri"/>
        <family val="2"/>
        <charset val="162"/>
        <scheme val="minor"/>
      </rPr>
      <t xml:space="preserve">
</t>
    </r>
    <r>
      <rPr>
        <b/>
        <sz val="10"/>
        <rFont val="Calibri"/>
        <family val="2"/>
        <charset val="162"/>
        <scheme val="minor"/>
      </rPr>
      <t>Örnek 1:</t>
    </r>
    <r>
      <rPr>
        <sz val="10"/>
        <rFont val="Calibri"/>
        <family val="2"/>
        <charset val="162"/>
        <scheme val="minor"/>
      </rPr>
      <t xml:space="preserve"> 2020 yılında A Hastanesinin ayakta ve yatarak hasta sayısı toplamı 450.000 ve ortalama çalışan personel sayısı 1.500 olsun. Bu durumda Toplam Aktif Çalışan Sayısı: 451.500 olur.
</t>
    </r>
    <r>
      <rPr>
        <b/>
        <sz val="10"/>
        <rFont val="Calibri"/>
        <family val="2"/>
        <charset val="162"/>
        <scheme val="minor"/>
      </rPr>
      <t>Örnek 2</t>
    </r>
    <r>
      <rPr>
        <sz val="10"/>
        <rFont val="Calibri"/>
        <family val="2"/>
        <charset val="162"/>
        <scheme val="minor"/>
      </rPr>
      <t xml:space="preserve">: B okulunda personel sayısı 75 ve öğrenci sayısı 650 olsun. Toplam Aktif Çalışan Sayısı: 725 olur.
</t>
    </r>
    <r>
      <rPr>
        <b/>
        <sz val="10"/>
        <rFont val="Calibri"/>
        <family val="2"/>
        <charset val="162"/>
        <scheme val="minor"/>
      </rPr>
      <t>Örnek 3</t>
    </r>
    <r>
      <rPr>
        <sz val="10"/>
        <rFont val="Calibri"/>
        <family val="2"/>
        <charset val="162"/>
        <scheme val="minor"/>
      </rPr>
      <t>: ..... E tipi açık ve kapalı ceza infaz kurumunda çalışan personel sayısı 80 ve toplam hükümlü sayısı 1350 olsun. Bu durumda Aktif Çalışan Sayısı: 80 + 1350= 1430 olur.</t>
    </r>
  </si>
  <si>
    <r>
      <rPr>
        <b/>
        <sz val="10"/>
        <color rgb="FFFF0000"/>
        <rFont val="Calibri"/>
        <family val="2"/>
        <charset val="162"/>
        <scheme val="minor"/>
      </rPr>
      <t xml:space="preserve">25) </t>
    </r>
    <r>
      <rPr>
        <b/>
        <u/>
        <sz val="10"/>
        <rFont val="Calibri"/>
        <family val="2"/>
        <charset val="162"/>
        <scheme val="minor"/>
      </rPr>
      <t>Yerleşke Olan Kurumlar:</t>
    </r>
    <r>
      <rPr>
        <b/>
        <sz val="10"/>
        <color rgb="FFFF0000"/>
        <rFont val="Calibri"/>
        <family val="2"/>
        <charset val="162"/>
        <scheme val="minor"/>
      </rPr>
      <t xml:space="preserve"> </t>
    </r>
    <r>
      <rPr>
        <b/>
        <sz val="10"/>
        <rFont val="Calibri"/>
        <family val="2"/>
        <charset val="162"/>
        <scheme val="minor"/>
      </rPr>
      <t>Kamu kurumu altında/bünyesinde aynı yerleşke veya kampüs içerisinde bulunan diğer binalar, bloklar v.b. yazılır.</t>
    </r>
    <r>
      <rPr>
        <sz val="10"/>
        <rFont val="Calibri"/>
        <family val="2"/>
        <charset val="162"/>
        <scheme val="minor"/>
      </rPr>
      <t xml:space="preserve">
</t>
    </r>
    <r>
      <rPr>
        <b/>
        <sz val="10"/>
        <rFont val="Calibri"/>
        <family val="2"/>
        <charset val="162"/>
        <scheme val="minor"/>
      </rPr>
      <t xml:space="preserve">Örnek: </t>
    </r>
    <r>
      <rPr>
        <b/>
        <sz val="10"/>
        <color rgb="FFFF0000"/>
        <rFont val="Calibri"/>
        <family val="2"/>
        <charset val="162"/>
        <scheme val="minor"/>
      </rPr>
      <t xml:space="preserve">(4) </t>
    </r>
    <r>
      <rPr>
        <sz val="10"/>
        <rFont val="Calibri"/>
        <family val="2"/>
        <charset val="162"/>
        <scheme val="minor"/>
      </rPr>
      <t xml:space="preserve">Alanına SBÜ Yüksek İhtisas EAH Yerleşkesinin adı yazılmış olsun. Bu alana yerleşke içindeki birbirinden bağımsız binalar yazılır.
1. Ana Hizmet Binası
2. Kalp Damar Binası
3. Kadın Doğum Binası
</t>
    </r>
    <r>
      <rPr>
        <b/>
        <u/>
        <sz val="10"/>
        <rFont val="Calibri"/>
        <family val="2"/>
        <charset val="162"/>
        <scheme val="minor"/>
      </rPr>
      <t>Tek Binadan Oluşan Kurumlar</t>
    </r>
    <r>
      <rPr>
        <sz val="10"/>
        <rFont val="Calibri"/>
        <family val="2"/>
        <charset val="162"/>
        <scheme val="minor"/>
      </rPr>
      <t xml:space="preserve">: </t>
    </r>
    <r>
      <rPr>
        <b/>
        <sz val="10"/>
        <rFont val="Calibri"/>
        <family val="2"/>
        <charset val="162"/>
        <scheme val="minor"/>
      </rPr>
      <t xml:space="preserve">Kurum yerleşke olmayıp </t>
    </r>
    <r>
      <rPr>
        <b/>
        <u/>
        <sz val="10"/>
        <rFont val="Calibri"/>
        <family val="2"/>
        <charset val="162"/>
        <scheme val="minor"/>
      </rPr>
      <t>tek binadan oluşuyorsa;</t>
    </r>
    <r>
      <rPr>
        <b/>
        <sz val="10"/>
        <color rgb="FFFF0000"/>
        <rFont val="Calibri"/>
        <family val="2"/>
        <charset val="162"/>
        <scheme val="minor"/>
      </rPr>
      <t xml:space="preserve"> (4)</t>
    </r>
    <r>
      <rPr>
        <b/>
        <sz val="10"/>
        <rFont val="Calibri"/>
        <family val="2"/>
        <charset val="162"/>
        <scheme val="minor"/>
      </rPr>
      <t xml:space="preserve"> alanına yazılan bina adı buraya da yazılır.</t>
    </r>
    <r>
      <rPr>
        <sz val="10"/>
        <rFont val="Calibri"/>
        <family val="2"/>
        <charset val="162"/>
        <scheme val="minor"/>
      </rPr>
      <t xml:space="preserve">
</t>
    </r>
    <r>
      <rPr>
        <b/>
        <sz val="10"/>
        <rFont val="Calibri"/>
        <family val="2"/>
        <charset val="162"/>
        <scheme val="minor"/>
      </rPr>
      <t xml:space="preserve">Örnek: </t>
    </r>
    <r>
      <rPr>
        <b/>
        <sz val="10"/>
        <color rgb="FFFF0000"/>
        <rFont val="Calibri"/>
        <family val="2"/>
        <charset val="162"/>
        <scheme val="minor"/>
      </rPr>
      <t xml:space="preserve">(4) </t>
    </r>
    <r>
      <rPr>
        <sz val="10"/>
        <rFont val="Calibri"/>
        <family val="2"/>
        <charset val="162"/>
        <scheme val="minor"/>
      </rPr>
      <t>Alanına Musa Amca İlkokulu yazılmış olsun. Bu kurum yerleşke değil tek binadan oluştuğu için bu alana da aynı bina adını tekrar yazar.
1. Musa Amca İlkokulu</t>
    </r>
  </si>
  <si>
    <r>
      <t xml:space="preserve">Bina Enerji Verimliliği Sorumlusu Adı Soyadı </t>
    </r>
    <r>
      <rPr>
        <b/>
        <sz val="8"/>
        <color rgb="FFFF0000"/>
        <rFont val="Calibri"/>
        <family val="2"/>
        <charset val="162"/>
      </rPr>
      <t>(20)</t>
    </r>
  </si>
  <si>
    <r>
      <t xml:space="preserve">Enerji Yöneticisi Adı Soyadı  </t>
    </r>
    <r>
      <rPr>
        <b/>
        <sz val="8"/>
        <color rgb="FFFF0000"/>
        <rFont val="Calibri"/>
        <family val="2"/>
        <charset val="162"/>
        <scheme val="minor"/>
      </rPr>
      <t>(17)</t>
    </r>
  </si>
  <si>
    <r>
      <t xml:space="preserve">Enerji Yöneticisi Cep Tel. No </t>
    </r>
    <r>
      <rPr>
        <b/>
        <sz val="8"/>
        <color rgb="FFFF0000"/>
        <rFont val="Calibri"/>
        <family val="2"/>
        <charset val="162"/>
      </rPr>
      <t>(18)</t>
    </r>
  </si>
  <si>
    <r>
      <t xml:space="preserve">Enerji Yöneticisi E-Posta </t>
    </r>
    <r>
      <rPr>
        <b/>
        <sz val="8"/>
        <color rgb="FFFF0000"/>
        <rFont val="Calibri"/>
        <family val="2"/>
        <charset val="162"/>
      </rPr>
      <t>(19)</t>
    </r>
  </si>
  <si>
    <t>GENEL TOPLAM</t>
  </si>
  <si>
    <t>TON</t>
  </si>
  <si>
    <r>
      <t xml:space="preserve">Ada / Parsel Bilgileri </t>
    </r>
    <r>
      <rPr>
        <b/>
        <sz val="8"/>
        <color rgb="FFFF0000"/>
        <rFont val="Calibri"/>
        <family val="2"/>
        <charset val="162"/>
        <scheme val="minor"/>
      </rPr>
      <t>(28)</t>
    </r>
  </si>
  <si>
    <r>
      <rPr>
        <b/>
        <sz val="9"/>
        <color theme="1"/>
        <rFont val="Calibri"/>
        <family val="2"/>
        <charset val="162"/>
      </rPr>
      <t>Not</t>
    </r>
    <r>
      <rPr>
        <sz val="9"/>
        <color theme="1"/>
        <rFont val="Calibri"/>
        <family val="2"/>
        <scheme val="minor"/>
      </rPr>
      <t xml:space="preserve">: Excel dosyası şifre ile korunmuş ve ayrıca paylaşılmıştır. Fatura değerleri için gerekli alan bırakılmıştır. Fakat ekran büyüklüğüne göre bu alanlar daha dar veya geniş gözükebilir. Excel dosyasında yapılacak herhangi bir değişiklik formüllere ve buna bağlı olarak da hesaplama değerlerine etki edecektir. Excel dosyasında değişiklik yapmak isteyen kurumlar bunu dikkate almalıdırlar. Ortaya çıkabilecek sorunlar, Uygulama Klavuzundaki FR_3 Elektrik Verileri kısmında değinilmiştir. </t>
    </r>
    <r>
      <rPr>
        <b/>
        <sz val="9"/>
        <color theme="1"/>
        <rFont val="Calibri"/>
        <family val="2"/>
        <charset val="162"/>
        <scheme val="minor"/>
      </rPr>
      <t>Şifre:12345678</t>
    </r>
  </si>
  <si>
    <r>
      <t xml:space="preserve">3) </t>
    </r>
    <r>
      <rPr>
        <sz val="10"/>
        <color theme="1"/>
        <rFont val="Calibri"/>
        <family val="2"/>
        <charset val="162"/>
      </rPr>
      <t xml:space="preserve">Formu dolduracak Kurum adı yazılır.
</t>
    </r>
    <r>
      <rPr>
        <b/>
        <sz val="10"/>
        <color theme="1"/>
        <rFont val="Calibri"/>
        <family val="2"/>
        <charset val="162"/>
      </rPr>
      <t>Örnek:</t>
    </r>
    <r>
      <rPr>
        <sz val="10"/>
        <color theme="1"/>
        <rFont val="Calibri"/>
        <family val="2"/>
        <charset val="162"/>
      </rPr>
      <t xml:space="preserve"> Erzurum Sağlık İl Müdürlüğü, Erzurum İl Jandarma Komutanlığı, Erzurum Adliyesi, Erzurum Büyükşehir Belediyesi, Erzurum İl Sağlık Müdürlüğü vb.</t>
    </r>
  </si>
  <si>
    <r>
      <rPr>
        <b/>
        <sz val="10"/>
        <color rgb="FFFF0000"/>
        <rFont val="Calibri"/>
        <family val="2"/>
        <charset val="162"/>
        <scheme val="minor"/>
      </rPr>
      <t>4)</t>
    </r>
    <r>
      <rPr>
        <sz val="10"/>
        <color rgb="FFFF0000"/>
        <rFont val="Calibri"/>
        <family val="2"/>
        <charset val="162"/>
        <scheme val="minor"/>
      </rPr>
      <t xml:space="preserve"> </t>
    </r>
    <r>
      <rPr>
        <b/>
        <sz val="10"/>
        <rFont val="Calibri"/>
        <family val="2"/>
        <charset val="162"/>
        <scheme val="minor"/>
      </rPr>
      <t>Kampüs, Yerleşke:</t>
    </r>
    <r>
      <rPr>
        <sz val="10"/>
        <color rgb="FFFF0000"/>
        <rFont val="Calibri"/>
        <family val="2"/>
        <charset val="162"/>
        <scheme val="minor"/>
      </rPr>
      <t xml:space="preserve"> </t>
    </r>
    <r>
      <rPr>
        <sz val="10"/>
        <rFont val="Calibri"/>
        <family val="2"/>
        <charset val="162"/>
        <scheme val="minor"/>
      </rPr>
      <t xml:space="preserve">Kamu Kurumlarının her türlü yapı ve etkinlik alanlarıyla toplu bir biçimde bulunduğu yer.
</t>
    </r>
    <r>
      <rPr>
        <b/>
        <sz val="10"/>
        <rFont val="Calibri"/>
        <family val="2"/>
        <charset val="162"/>
        <scheme val="minor"/>
      </rPr>
      <t>A.</t>
    </r>
    <r>
      <rPr>
        <sz val="10"/>
        <rFont val="Calibri"/>
        <family val="2"/>
        <charset val="162"/>
        <scheme val="minor"/>
      </rPr>
      <t xml:space="preserve"> </t>
    </r>
    <r>
      <rPr>
        <b/>
        <sz val="10"/>
        <rFont val="Calibri"/>
        <family val="2"/>
        <charset val="162"/>
        <scheme val="minor"/>
      </rPr>
      <t>Yerleşke olan binalar aşağıda örnek verildiği şekilde bu alana yerleşke isimlerini yazar. Yerleşke içindeki binalar ise "</t>
    </r>
    <r>
      <rPr>
        <b/>
        <sz val="10"/>
        <color rgb="FFFF0000"/>
        <rFont val="Calibri"/>
        <family val="2"/>
        <charset val="162"/>
        <scheme val="minor"/>
      </rPr>
      <t xml:space="preserve">(25) </t>
    </r>
    <r>
      <rPr>
        <b/>
        <sz val="10"/>
        <rFont val="Calibri"/>
        <family val="2"/>
        <charset val="162"/>
        <scheme val="minor"/>
      </rPr>
      <t>Alanı"na tek tek yazılacaktır.</t>
    </r>
    <r>
      <rPr>
        <sz val="10"/>
        <rFont val="Calibri"/>
        <family val="2"/>
        <charset val="162"/>
        <scheme val="minor"/>
      </rPr>
      <t xml:space="preserve">
</t>
    </r>
    <r>
      <rPr>
        <b/>
        <sz val="10"/>
        <rFont val="Calibri"/>
        <family val="2"/>
        <charset val="162"/>
        <scheme val="minor"/>
      </rPr>
      <t>Örnek 1:</t>
    </r>
    <r>
      <rPr>
        <sz val="10"/>
        <rFont val="Calibri"/>
        <family val="2"/>
        <charset val="162"/>
        <scheme val="minor"/>
      </rPr>
      <t xml:space="preserve"> Şehir Hastanesi Yerleşke (Kampüs) adı ve aynı yerleşke içindeki farklı binalar ise bina/kurum adıdır. 
</t>
    </r>
    <r>
      <rPr>
        <b/>
        <sz val="10"/>
        <rFont val="Calibri"/>
        <family val="2"/>
        <charset val="162"/>
        <scheme val="minor"/>
      </rPr>
      <t>Örnek 2:</t>
    </r>
    <r>
      <rPr>
        <sz val="10"/>
        <rFont val="Calibri"/>
        <family val="2"/>
        <charset val="162"/>
        <scheme val="minor"/>
      </rPr>
      <t xml:space="preserve"> Şükrüpaşa Eğitim Yerleşkesi (kampüsü) adı ve aynı yerleşke içindeki Necmettin ErbakanFen Lisesi, Erzurum Yakutiye Şükrüpaşa Anadolu Lisesi, Erzurum Yakutiye Elektrik - Elektronik Teknolojisi Mesleki ve Teknik Anadolu Lisesi, Yurtlar vs. yerleşke içindeki bina/kurum isimleridir.
*Bir kurumun aynı bahçe içinde idari bina vb. yanında spor salonu, atölye, depo, yemekhane vb. binaları da varsa bu kurum da yerleşke (kampüs) içinde değerlendirilir.
</t>
    </r>
    <r>
      <rPr>
        <b/>
        <sz val="10"/>
        <rFont val="Calibri"/>
        <family val="2"/>
        <charset val="162"/>
        <scheme val="minor"/>
      </rPr>
      <t>Örnek 3</t>
    </r>
    <r>
      <rPr>
        <sz val="10"/>
        <rFont val="Calibri"/>
        <family val="2"/>
        <charset val="162"/>
        <scheme val="minor"/>
      </rPr>
      <t xml:space="preserve">: Aziziye Spor Lisesi ve bu kuruma bağlı spor salonu, yurdu aynı bahçe içinde olduğundan bu ve buna benzer kurumlar da yerleşke olarak değerlendirilir.
</t>
    </r>
    <r>
      <rPr>
        <b/>
        <sz val="10"/>
        <rFont val="Calibri"/>
        <family val="2"/>
        <charset val="162"/>
        <scheme val="minor"/>
      </rPr>
      <t>B.</t>
    </r>
    <r>
      <rPr>
        <sz val="10"/>
        <rFont val="Calibri"/>
        <family val="2"/>
        <charset val="162"/>
        <scheme val="minor"/>
      </rPr>
      <t xml:space="preserve"> </t>
    </r>
    <r>
      <rPr>
        <b/>
        <sz val="10"/>
        <rFont val="Calibri"/>
        <family val="2"/>
        <charset val="162"/>
        <scheme val="minor"/>
      </rPr>
      <t xml:space="preserve">Tek binadan oluşan kurumlar bu alana kendi binalarının ismini yazar. Yerleşke olmadığı için aynı bina adını </t>
    </r>
    <r>
      <rPr>
        <b/>
        <sz val="10"/>
        <color rgb="FFFF0000"/>
        <rFont val="Calibri"/>
        <family val="2"/>
        <charset val="162"/>
        <scheme val="minor"/>
      </rPr>
      <t>(25)</t>
    </r>
    <r>
      <rPr>
        <b/>
        <sz val="10"/>
        <rFont val="Calibri"/>
        <family val="2"/>
        <charset val="162"/>
        <scheme val="minor"/>
      </rPr>
      <t xml:space="preserve"> Alanına da yazar.
Örnek 1: </t>
    </r>
    <r>
      <rPr>
        <sz val="10"/>
        <rFont val="Calibri"/>
        <family val="2"/>
        <charset val="162"/>
        <scheme val="minor"/>
      </rPr>
      <t xml:space="preserve">Kazım Karabekir İmam Hatip Ortaokulu
</t>
    </r>
    <r>
      <rPr>
        <b/>
        <sz val="10"/>
        <rFont val="Calibri"/>
        <family val="2"/>
        <charset val="162"/>
        <scheme val="minor"/>
      </rPr>
      <t>Örnek 2</t>
    </r>
    <r>
      <rPr>
        <sz val="10"/>
        <rFont val="Calibri"/>
        <family val="2"/>
        <charset val="162"/>
        <scheme val="minor"/>
      </rPr>
      <t>: Solakzade Aile Sağlığı Merkezi tek binadan oluşan kurumlar olduğundan bu alana kendi kurum ismini yazar.</t>
    </r>
  </si>
  <si>
    <r>
      <rPr>
        <b/>
        <sz val="10"/>
        <color rgb="FFFF0000"/>
        <rFont val="Calibri"/>
        <family val="2"/>
        <charset val="162"/>
        <scheme val="minor"/>
      </rPr>
      <t>24)</t>
    </r>
    <r>
      <rPr>
        <sz val="10"/>
        <color rgb="FFFF0000"/>
        <rFont val="Calibri"/>
        <family val="2"/>
        <charset val="162"/>
        <scheme val="minor"/>
      </rPr>
      <t xml:space="preserve"> </t>
    </r>
    <r>
      <rPr>
        <b/>
        <sz val="10"/>
        <rFont val="Calibri"/>
        <family val="2"/>
        <charset val="162"/>
        <scheme val="minor"/>
      </rPr>
      <t>Toplam inşaat alanı (m²):</t>
    </r>
    <r>
      <rPr>
        <sz val="10"/>
        <rFont val="Calibri"/>
        <family val="2"/>
        <charset val="162"/>
        <scheme val="minor"/>
      </rPr>
      <t xml:space="preserve"> Avlular, ışıklıklar, her nevi hava bacaları, saçaklar ve ısıtma veya soğutma yapılmayan alanlar hariç, bodrum kat, asma kat ve çatı arasında yer alan mekanlar ve ortak alanlar dahil olmak üzere, binanın inşa edilen bütün katlarını ve kapalı alanlarının metrekare cinsinden toplamını ifade eder. 
</t>
    </r>
    <r>
      <rPr>
        <b/>
        <sz val="10"/>
        <rFont val="Calibri"/>
        <family val="2"/>
        <charset val="162"/>
        <scheme val="minor"/>
      </rPr>
      <t>Örnek:</t>
    </r>
    <r>
      <rPr>
        <sz val="10"/>
        <rFont val="Calibri"/>
        <family val="2"/>
        <charset val="162"/>
        <scheme val="minor"/>
      </rPr>
      <t xml:space="preserve"> -1. bodrum kat, zemin kat ve 1. kat'tan oluşan</t>
    </r>
    <r>
      <rPr>
        <u/>
        <sz val="10"/>
        <rFont val="Calibri"/>
        <family val="2"/>
        <charset val="162"/>
        <scheme val="minor"/>
      </rPr>
      <t xml:space="preserve"> toplam 3 katlı</t>
    </r>
    <r>
      <rPr>
        <sz val="10"/>
        <rFont val="Calibri"/>
        <family val="2"/>
        <charset val="162"/>
        <scheme val="minor"/>
      </rPr>
      <t xml:space="preserve"> bir bina düşünelim. Bu binanın bodrum katı ve zemin katı 100 m², 1. kat ise 120 m² olsun.</t>
    </r>
    <r>
      <rPr>
        <b/>
        <sz val="10"/>
        <rFont val="Calibri"/>
        <family val="2"/>
        <charset val="162"/>
        <scheme val="minor"/>
      </rPr>
      <t xml:space="preserve">
</t>
    </r>
    <r>
      <rPr>
        <sz val="10"/>
        <rFont val="Calibri"/>
        <family val="2"/>
        <charset val="162"/>
        <scheme val="minor"/>
      </rPr>
      <t>O halde bu binanın</t>
    </r>
    <r>
      <rPr>
        <b/>
        <sz val="10"/>
        <rFont val="Calibri"/>
        <family val="2"/>
        <charset val="162"/>
        <scheme val="minor"/>
      </rPr>
      <t xml:space="preserve"> toplam yapı inşaat alanı: 100 m² (bodrum kat) + 100 m² (Zemin kat) + 120 m² (1.Kat)= 320 m² olur.</t>
    </r>
    <r>
      <rPr>
        <sz val="10"/>
        <rFont val="Calibri"/>
        <family val="2"/>
        <charset val="162"/>
        <scheme val="minor"/>
      </rPr>
      <t xml:space="preserve">
Kurumun </t>
    </r>
    <r>
      <rPr>
        <b/>
        <u/>
        <sz val="10"/>
        <color rgb="FFFF0000"/>
        <rFont val="Calibri"/>
        <family val="2"/>
        <charset val="162"/>
        <scheme val="minor"/>
      </rPr>
      <t>Toplam Kapalı Alanı 10.000 m² üstü veya Toplam Enerji Tüketimi 250 TEP üzerinde ise</t>
    </r>
    <r>
      <rPr>
        <b/>
        <sz val="10"/>
        <color rgb="FFFF0000"/>
        <rFont val="Calibri"/>
        <family val="2"/>
        <charset val="162"/>
        <scheme val="minor"/>
      </rPr>
      <t xml:space="preserve">;
FR_1 KURUM BİLGİLERİ ve FR_7 BİLDİRİM FORMATI'nı, Enerji ve Tabii Kaynaklar Bakanlığı Enerji Verimliliği ve Çevre Dairesi Başkanlığına </t>
    </r>
    <r>
      <rPr>
        <b/>
        <sz val="10"/>
        <rFont val="Calibri"/>
        <family val="2"/>
        <charset val="162"/>
        <scheme val="minor"/>
      </rPr>
      <t>gönderilmek üzere</t>
    </r>
    <r>
      <rPr>
        <b/>
        <sz val="10"/>
        <color rgb="FFFF0000"/>
        <rFont val="Calibri"/>
        <family val="2"/>
        <charset val="162"/>
        <scheme val="minor"/>
      </rPr>
      <t xml:space="preserve"> Erzurum Valiliği Enerji Yönetim Birimi</t>
    </r>
    <r>
      <rPr>
        <b/>
        <sz val="10"/>
        <rFont val="Calibri"/>
        <family val="2"/>
        <charset val="162"/>
        <scheme val="minor"/>
      </rPr>
      <t xml:space="preserve">ne </t>
    </r>
    <r>
      <rPr>
        <b/>
        <sz val="10"/>
        <color rgb="FFFF0000"/>
        <rFont val="Calibri"/>
        <family val="2"/>
        <charset val="162"/>
        <scheme val="minor"/>
      </rPr>
      <t xml:space="preserve"> </t>
    </r>
    <r>
      <rPr>
        <sz val="10"/>
        <rFont val="Calibri"/>
        <family val="2"/>
        <charset val="162"/>
        <scheme val="minor"/>
      </rPr>
      <t>gönderiniz.</t>
    </r>
  </si>
  <si>
    <r>
      <rPr>
        <b/>
        <sz val="16"/>
        <color rgb="FFFF0000"/>
        <rFont val="Calibri"/>
        <family val="2"/>
        <charset val="162"/>
        <scheme val="minor"/>
      </rPr>
      <t xml:space="preserve">UYARI!  </t>
    </r>
    <r>
      <rPr>
        <b/>
        <sz val="16"/>
        <color theme="1"/>
        <rFont val="Calibri"/>
        <family val="2"/>
        <charset val="162"/>
        <scheme val="minor"/>
      </rPr>
      <t xml:space="preserve">                                           YANDAKİ SARI ALANA TEP KARŞILIĞINI BULMAK İSTEDİĞİNİZ DEĞERİ GİRİNİZ!</t>
    </r>
  </si>
  <si>
    <t>DOĞALGAZ FİRMA ADI</t>
  </si>
  <si>
    <t xml:space="preserve"> FATURALARDA;</t>
  </si>
  <si>
    <t xml:space="preserve">ABONE NO   </t>
  </si>
  <si>
    <t xml:space="preserve">TESİSAT 
NUMARASI
</t>
  </si>
  <si>
    <t>DOĞALGAZ FATURASI</t>
  </si>
  <si>
    <t>ELEKTRİK FATURASINDA;</t>
  </si>
  <si>
    <r>
      <rPr>
        <b/>
        <sz val="20"/>
        <rFont val="Calibri"/>
        <family val="2"/>
        <charset val="162"/>
        <scheme val="minor"/>
      </rPr>
      <t>FATURA ÜZERİNDE</t>
    </r>
    <r>
      <rPr>
        <b/>
        <sz val="20"/>
        <color rgb="FFFF0000"/>
        <rFont val="Calibri"/>
        <family val="2"/>
        <charset val="162"/>
        <scheme val="minor"/>
      </rPr>
      <t xml:space="preserve"> TESİSAT NO </t>
    </r>
    <r>
      <rPr>
        <b/>
        <sz val="20"/>
        <rFont val="Calibri"/>
        <family val="2"/>
        <charset val="162"/>
        <scheme val="minor"/>
      </rPr>
      <t>VE</t>
    </r>
    <r>
      <rPr>
        <b/>
        <sz val="20"/>
        <color rgb="FFFF0000"/>
        <rFont val="Calibri"/>
        <family val="2"/>
        <charset val="162"/>
        <scheme val="minor"/>
      </rPr>
      <t xml:space="preserve"> </t>
    </r>
    <r>
      <rPr>
        <b/>
        <sz val="20"/>
        <color rgb="FF00B050"/>
        <rFont val="Calibri"/>
        <family val="2"/>
        <charset val="162"/>
        <scheme val="minor"/>
      </rPr>
      <t>ABONE NO</t>
    </r>
    <r>
      <rPr>
        <b/>
        <sz val="20"/>
        <color rgb="FFFF0000"/>
        <rFont val="Calibri"/>
        <family val="2"/>
        <charset val="162"/>
        <scheme val="minor"/>
      </rPr>
      <t xml:space="preserve"> </t>
    </r>
    <r>
      <rPr>
        <b/>
        <sz val="20"/>
        <rFont val="Calibri"/>
        <family val="2"/>
        <charset val="162"/>
        <scheme val="minor"/>
      </rPr>
      <t>YAZAN KISIMLAR;</t>
    </r>
  </si>
  <si>
    <t>(1*) ve (2*) NUMARALI UYARILAR;</t>
  </si>
  <si>
    <t>T.C. 
GİRESUN VALİLİĞİ
Enerji Yönetim Birimi</t>
  </si>
  <si>
    <t>AKSA  DOĞALGAZ (Giresun</t>
  </si>
  <si>
    <t>AKSA   DOĞALGAZ (Giresun)</t>
  </si>
  <si>
    <t>KURUM ADI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</si>
</sst>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00"/>
    <numFmt numFmtId="166" formatCode="%0.00"/>
    <numFmt numFmtId="167" formatCode="#,##0.00\ &quot;₺&quot;"/>
  </numFmts>
  <fonts count="73"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1"/>
      <color theme="1"/>
      <name val="Calibri"/>
      <family val="2"/>
      <charset val="162"/>
      <scheme val="minor"/>
    </font>
    <font>
      <b/>
      <sz val="14"/>
      <color theme="1"/>
      <name val="Calibri"/>
      <family val="2"/>
      <charset val="162"/>
      <scheme val="minor"/>
    </font>
    <font>
      <b/>
      <sz val="16"/>
      <color theme="1"/>
      <name val="Calibri"/>
      <family val="2"/>
      <charset val="162"/>
      <scheme val="minor"/>
    </font>
    <font>
      <b/>
      <sz val="20"/>
      <color theme="1"/>
      <name val="Calibri"/>
      <family val="2"/>
      <charset val="162"/>
      <scheme val="minor"/>
    </font>
    <font>
      <sz val="10"/>
      <name val="Times New Roman"/>
      <family val="1"/>
    </font>
    <font>
      <u/>
      <sz val="11"/>
      <color theme="10"/>
      <name val="Calibri"/>
      <family val="2"/>
      <scheme val="minor"/>
    </font>
    <font>
      <b/>
      <sz val="8"/>
      <color theme="1"/>
      <name val="Calibri"/>
      <family val="2"/>
      <charset val="162"/>
      <scheme val="minor"/>
    </font>
    <font>
      <b/>
      <sz val="8"/>
      <color rgb="FFFF0000"/>
      <name val="Calibri"/>
      <family val="2"/>
      <charset val="162"/>
      <scheme val="minor"/>
    </font>
    <font>
      <b/>
      <sz val="11"/>
      <color rgb="FFFF0000"/>
      <name val="Calibri"/>
      <family val="2"/>
      <charset val="162"/>
      <scheme val="minor"/>
    </font>
    <font>
      <b/>
      <sz val="18"/>
      <color theme="1"/>
      <name val="Calibri"/>
      <family val="2"/>
      <charset val="162"/>
      <scheme val="minor"/>
    </font>
    <font>
      <b/>
      <sz val="12"/>
      <color theme="1"/>
      <name val="Calibri"/>
      <family val="2"/>
      <charset val="162"/>
      <scheme val="minor"/>
    </font>
    <font>
      <sz val="12"/>
      <color theme="1"/>
      <name val="Calibri"/>
      <family val="2"/>
      <charset val="162"/>
      <scheme val="minor"/>
    </font>
    <font>
      <sz val="11"/>
      <name val="Calibri"/>
      <family val="2"/>
      <scheme val="minor"/>
    </font>
    <font>
      <sz val="8"/>
      <color rgb="FFFF0000"/>
      <name val="Calibri"/>
      <family val="2"/>
      <charset val="162"/>
      <scheme val="minor"/>
    </font>
    <font>
      <b/>
      <sz val="10"/>
      <color rgb="FFFF0000"/>
      <name val="Calibri"/>
      <family val="2"/>
      <charset val="162"/>
      <scheme val="minor"/>
    </font>
    <font>
      <sz val="18"/>
      <color rgb="FFFF0000"/>
      <name val="Calibri"/>
      <family val="2"/>
      <scheme val="minor"/>
    </font>
    <font>
      <b/>
      <sz val="26"/>
      <color rgb="FF00B050"/>
      <name val="Calibri"/>
      <family val="2"/>
      <charset val="162"/>
      <scheme val="minor"/>
    </font>
    <font>
      <b/>
      <sz val="24"/>
      <color rgb="FF00B050"/>
      <name val="Calibri"/>
      <family val="2"/>
      <charset val="162"/>
      <scheme val="minor"/>
    </font>
    <font>
      <b/>
      <sz val="10"/>
      <name val="Arial"/>
      <family val="2"/>
    </font>
    <font>
      <sz val="10"/>
      <color indexed="10"/>
      <name val="Times New Roman"/>
      <family val="1"/>
    </font>
    <font>
      <sz val="10"/>
      <color indexed="17"/>
      <name val="Arial"/>
      <family val="2"/>
    </font>
    <font>
      <vertAlign val="superscript"/>
      <sz val="10"/>
      <name val="Times New Roman"/>
      <family val="1"/>
    </font>
    <font>
      <b/>
      <sz val="10"/>
      <color indexed="12"/>
      <name val="Arial"/>
      <family val="2"/>
    </font>
    <font>
      <sz val="10"/>
      <color theme="1"/>
      <name val="Calibri"/>
      <family val="2"/>
      <charset val="162"/>
      <scheme val="minor"/>
    </font>
    <font>
      <sz val="11"/>
      <color rgb="FFFF0000"/>
      <name val="Calibri"/>
      <family val="2"/>
      <scheme val="minor"/>
    </font>
    <font>
      <b/>
      <sz val="12"/>
      <color rgb="FFFF0000"/>
      <name val="Calibri"/>
      <family val="2"/>
      <charset val="162"/>
      <scheme val="minor"/>
    </font>
    <font>
      <b/>
      <sz val="16"/>
      <color rgb="FFFF0000"/>
      <name val="Calibri"/>
      <family val="2"/>
      <charset val="162"/>
      <scheme val="minor"/>
    </font>
    <font>
      <b/>
      <sz val="9"/>
      <color rgb="FFFF0000"/>
      <name val="Calibri"/>
      <family val="2"/>
      <charset val="162"/>
      <scheme val="minor"/>
    </font>
    <font>
      <sz val="20"/>
      <color rgb="FFFF0000"/>
      <name val="Calibri"/>
      <family val="2"/>
      <charset val="162"/>
      <scheme val="minor"/>
    </font>
    <font>
      <b/>
      <sz val="12"/>
      <name val="Calibri"/>
      <family val="2"/>
      <charset val="162"/>
      <scheme val="minor"/>
    </font>
    <font>
      <sz val="12"/>
      <name val="Calibri"/>
      <family val="2"/>
      <charset val="162"/>
      <scheme val="minor"/>
    </font>
    <font>
      <sz val="10"/>
      <color theme="1"/>
      <name val="Calibri"/>
      <family val="2"/>
      <scheme val="minor"/>
    </font>
    <font>
      <b/>
      <sz val="10"/>
      <color theme="1"/>
      <name val="Calibri"/>
      <family val="2"/>
      <charset val="162"/>
      <scheme val="minor"/>
    </font>
    <font>
      <b/>
      <sz val="18"/>
      <color rgb="FFFF0000"/>
      <name val="Calibri"/>
      <family val="2"/>
      <charset val="162"/>
      <scheme val="minor"/>
    </font>
    <font>
      <b/>
      <sz val="8"/>
      <color rgb="FFFF0000"/>
      <name val="Calibri"/>
      <family val="2"/>
      <charset val="162"/>
    </font>
    <font>
      <b/>
      <sz val="9"/>
      <color rgb="FFFF0000"/>
      <name val="Calibri"/>
      <family val="2"/>
      <charset val="162"/>
    </font>
    <font>
      <b/>
      <u/>
      <sz val="9"/>
      <color rgb="FFFF0000"/>
      <name val="Calibri"/>
      <family val="2"/>
      <charset val="162"/>
    </font>
    <font>
      <b/>
      <sz val="10.8"/>
      <color rgb="FFFF0000"/>
      <name val="Calibri"/>
      <family val="2"/>
      <charset val="162"/>
    </font>
    <font>
      <b/>
      <sz val="9"/>
      <color rgb="FFFFFF00"/>
      <name val="Calibri"/>
      <family val="2"/>
      <charset val="162"/>
    </font>
    <font>
      <b/>
      <sz val="10"/>
      <color rgb="FFFFFF00"/>
      <name val="Calibri"/>
      <family val="2"/>
      <charset val="162"/>
    </font>
    <font>
      <b/>
      <sz val="10"/>
      <color theme="1"/>
      <name val="Calibri"/>
      <family val="2"/>
      <charset val="162"/>
    </font>
    <font>
      <b/>
      <sz val="9"/>
      <color theme="1"/>
      <name val="Calibri"/>
      <family val="2"/>
      <charset val="162"/>
    </font>
    <font>
      <b/>
      <sz val="10"/>
      <color rgb="FFFF0000"/>
      <name val="Calibri"/>
      <family val="2"/>
      <charset val="162"/>
    </font>
    <font>
      <sz val="10"/>
      <color theme="1"/>
      <name val="Calibri"/>
      <family val="2"/>
      <charset val="162"/>
    </font>
    <font>
      <sz val="10"/>
      <color rgb="FFFF0000"/>
      <name val="Calibri"/>
      <family val="2"/>
      <charset val="162"/>
      <scheme val="minor"/>
    </font>
    <font>
      <b/>
      <sz val="10"/>
      <name val="Calibri"/>
      <family val="2"/>
      <charset val="162"/>
      <scheme val="minor"/>
    </font>
    <font>
      <sz val="10"/>
      <name val="Calibri"/>
      <family val="2"/>
      <charset val="162"/>
      <scheme val="minor"/>
    </font>
    <font>
      <b/>
      <sz val="10"/>
      <color theme="6" tint="-0.499984740745262"/>
      <name val="Calibri"/>
      <family val="2"/>
      <charset val="162"/>
      <scheme val="minor"/>
    </font>
    <font>
      <sz val="10"/>
      <name val="Calibri"/>
      <family val="2"/>
      <charset val="162"/>
    </font>
    <font>
      <b/>
      <u/>
      <sz val="10"/>
      <name val="Calibri"/>
      <family val="2"/>
      <charset val="162"/>
      <scheme val="minor"/>
    </font>
    <font>
      <u/>
      <sz val="10"/>
      <name val="Calibri"/>
      <family val="2"/>
      <charset val="162"/>
      <scheme val="minor"/>
    </font>
    <font>
      <b/>
      <u/>
      <sz val="10"/>
      <color rgb="FFFF0000"/>
      <name val="Calibri"/>
      <family val="2"/>
      <charset val="162"/>
      <scheme val="minor"/>
    </font>
    <font>
      <sz val="10"/>
      <color rgb="FF0070C0"/>
      <name val="Calibri"/>
      <family val="2"/>
      <charset val="162"/>
      <scheme val="minor"/>
    </font>
    <font>
      <b/>
      <sz val="10"/>
      <color rgb="FF0070C0"/>
      <name val="Calibri"/>
      <family val="2"/>
      <charset val="162"/>
      <scheme val="minor"/>
    </font>
    <font>
      <sz val="9"/>
      <color theme="1"/>
      <name val="Calibri"/>
      <family val="2"/>
      <charset val="162"/>
      <scheme val="minor"/>
    </font>
    <font>
      <sz val="9"/>
      <color theme="1"/>
      <name val="Calibri"/>
      <family val="2"/>
      <scheme val="minor"/>
    </font>
    <font>
      <b/>
      <sz val="12"/>
      <color theme="1"/>
      <name val="Calibri"/>
      <family val="2"/>
      <charset val="162"/>
    </font>
    <font>
      <sz val="12"/>
      <color theme="1"/>
      <name val="Calibri"/>
      <family val="2"/>
      <scheme val="minor"/>
    </font>
    <font>
      <b/>
      <sz val="9"/>
      <color theme="1"/>
      <name val="Calibri"/>
      <family val="2"/>
      <charset val="162"/>
      <scheme val="minor"/>
    </font>
    <font>
      <sz val="20"/>
      <color rgb="FFFF0000"/>
      <name val="Calibri"/>
      <family val="2"/>
      <scheme val="minor"/>
    </font>
    <font>
      <b/>
      <sz val="24"/>
      <color rgb="FFFF0000"/>
      <name val="Calibri"/>
      <family val="2"/>
      <charset val="162"/>
      <scheme val="minor"/>
    </font>
    <font>
      <b/>
      <sz val="20"/>
      <color rgb="FFFF0000"/>
      <name val="Calibri"/>
      <family val="2"/>
      <charset val="162"/>
      <scheme val="minor"/>
    </font>
    <font>
      <b/>
      <sz val="20"/>
      <color rgb="FF00B050"/>
      <name val="Calibri"/>
      <family val="2"/>
      <charset val="162"/>
      <scheme val="minor"/>
    </font>
    <font>
      <b/>
      <sz val="20"/>
      <name val="Calibri"/>
      <family val="2"/>
      <charset val="162"/>
      <scheme val="minor"/>
    </font>
  </fonts>
  <fills count="13">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0000"/>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C000"/>
        <bgColor indexed="64"/>
      </patternFill>
    </fill>
    <fill>
      <patternFill patternType="solid">
        <fgColor indexed="26"/>
        <bgColor indexed="64"/>
      </patternFill>
    </fill>
    <fill>
      <patternFill patternType="solid">
        <fgColor rgb="FF00B050"/>
        <bgColor indexed="64"/>
      </patternFill>
    </fill>
  </fills>
  <borders count="75">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s>
  <cellStyleXfs count="2">
    <xf numFmtId="0" fontId="0" fillId="0" borderId="0"/>
    <xf numFmtId="0" fontId="14" fillId="0" borderId="0" applyNumberFormat="0" applyFill="0" applyBorder="0" applyAlignment="0" applyProtection="0"/>
  </cellStyleXfs>
  <cellXfs count="592">
    <xf numFmtId="0" fontId="0" fillId="0" borderId="0" xfId="0"/>
    <xf numFmtId="3" fontId="0" fillId="2" borderId="1" xfId="0" applyNumberForma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13" fillId="0" borderId="0" xfId="0" applyFont="1" applyBorder="1" applyAlignment="1" applyProtection="1">
      <alignment horizontal="left" vertical="top" wrapText="1"/>
    </xf>
    <xf numFmtId="164" fontId="13" fillId="0" borderId="0" xfId="0" applyNumberFormat="1" applyFont="1" applyBorder="1" applyAlignment="1" applyProtection="1">
      <alignment horizontal="left" vertical="top" wrapText="1"/>
    </xf>
    <xf numFmtId="164" fontId="0" fillId="0" borderId="0" xfId="0" applyNumberFormat="1"/>
    <xf numFmtId="0" fontId="0" fillId="0" borderId="0" xfId="0" applyAlignment="1">
      <alignment horizontal="left"/>
    </xf>
    <xf numFmtId="0" fontId="9" fillId="0" borderId="5" xfId="0" applyFont="1" applyBorder="1" applyAlignment="1">
      <alignment horizontal="center"/>
    </xf>
    <xf numFmtId="0" fontId="9" fillId="0" borderId="14" xfId="0" applyFont="1" applyBorder="1" applyAlignment="1">
      <alignment horizontal="center"/>
    </xf>
    <xf numFmtId="0" fontId="9" fillId="0" borderId="13" xfId="0" applyFont="1" applyBorder="1" applyAlignment="1">
      <alignment horizontal="center"/>
    </xf>
    <xf numFmtId="0" fontId="9" fillId="9" borderId="30" xfId="0" applyFont="1" applyFill="1" applyBorder="1" applyAlignment="1">
      <alignment horizontal="left" vertical="center" wrapText="1"/>
    </xf>
    <xf numFmtId="0" fontId="18" fillId="0" borderId="34" xfId="0" applyFont="1" applyBorder="1" applyAlignment="1">
      <alignment vertical="center" wrapText="1"/>
    </xf>
    <xf numFmtId="0" fontId="18" fillId="0" borderId="35" xfId="0" applyFont="1" applyBorder="1" applyAlignment="1">
      <alignment vertical="center" wrapText="1"/>
    </xf>
    <xf numFmtId="0" fontId="0" fillId="0" borderId="0" xfId="0" applyBorder="1"/>
    <xf numFmtId="0" fontId="0" fillId="0" borderId="11" xfId="0" applyBorder="1" applyAlignment="1">
      <alignment vertical="center" wrapText="1"/>
    </xf>
    <xf numFmtId="0" fontId="18" fillId="0" borderId="11" xfId="0" applyFont="1" applyBorder="1" applyAlignment="1">
      <alignment vertical="center" wrapText="1"/>
    </xf>
    <xf numFmtId="4" fontId="0" fillId="2" borderId="1" xfId="0" applyNumberFormat="1" applyFill="1" applyBorder="1" applyAlignment="1">
      <alignment horizontal="center" vertical="center"/>
    </xf>
    <xf numFmtId="4" fontId="0" fillId="3" borderId="30" xfId="0" applyNumberFormat="1" applyFill="1" applyBorder="1"/>
    <xf numFmtId="4" fontId="0" fillId="7" borderId="30" xfId="0" applyNumberFormat="1" applyFill="1" applyBorder="1"/>
    <xf numFmtId="0" fontId="0" fillId="0" borderId="0" xfId="0" applyAlignment="1">
      <alignment vertical="center" wrapText="1"/>
    </xf>
    <xf numFmtId="165" fontId="0" fillId="3" borderId="28" xfId="0" applyNumberFormat="1" applyFill="1" applyBorder="1"/>
    <xf numFmtId="165" fontId="0" fillId="7" borderId="28" xfId="0" applyNumberFormat="1" applyFill="1" applyBorder="1"/>
    <xf numFmtId="4" fontId="0" fillId="2" borderId="4" xfId="0" applyNumberFormat="1" applyFill="1" applyBorder="1" applyAlignment="1">
      <alignment horizontal="center" vertical="center"/>
    </xf>
    <xf numFmtId="0" fontId="9" fillId="2" borderId="47" xfId="0" applyFont="1" applyFill="1" applyBorder="1" applyAlignment="1">
      <alignment horizontal="center" vertical="center" wrapText="1"/>
    </xf>
    <xf numFmtId="0" fontId="9" fillId="2" borderId="2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8" borderId="6" xfId="0" applyFont="1" applyFill="1" applyBorder="1" applyAlignment="1">
      <alignment horizontal="center" vertical="center" wrapText="1"/>
    </xf>
    <xf numFmtId="0" fontId="9" fillId="8" borderId="3" xfId="0" applyFont="1" applyFill="1" applyBorder="1" applyAlignment="1">
      <alignment horizontal="center" vertical="center" wrapText="1"/>
    </xf>
    <xf numFmtId="0" fontId="9" fillId="9" borderId="32" xfId="0" applyFont="1" applyFill="1" applyBorder="1" applyAlignment="1">
      <alignment horizontal="center"/>
    </xf>
    <xf numFmtId="0" fontId="9" fillId="9" borderId="30" xfId="0" applyFont="1" applyFill="1" applyBorder="1" applyAlignment="1">
      <alignment horizontal="center"/>
    </xf>
    <xf numFmtId="165" fontId="0" fillId="2" borderId="23" xfId="0" applyNumberFormat="1" applyFill="1" applyBorder="1" applyAlignment="1">
      <alignment horizontal="center" vertical="center"/>
    </xf>
    <xf numFmtId="165" fontId="9" fillId="2" borderId="12" xfId="0" applyNumberFormat="1" applyFont="1" applyFill="1" applyBorder="1" applyAlignment="1">
      <alignment horizontal="center" vertical="center"/>
    </xf>
    <xf numFmtId="4" fontId="0" fillId="3" borderId="1" xfId="0" applyNumberFormat="1" applyFill="1" applyBorder="1" applyAlignment="1" applyProtection="1">
      <alignment horizontal="center" vertical="center"/>
      <protection locked="0"/>
    </xf>
    <xf numFmtId="3" fontId="9" fillId="2" borderId="12" xfId="0" applyNumberFormat="1" applyFont="1" applyFill="1" applyBorder="1" applyAlignment="1">
      <alignment horizontal="center" vertical="center"/>
    </xf>
    <xf numFmtId="4" fontId="9" fillId="2" borderId="12" xfId="0" applyNumberFormat="1" applyFont="1" applyFill="1" applyBorder="1" applyAlignment="1">
      <alignment horizontal="center" vertical="center"/>
    </xf>
    <xf numFmtId="165" fontId="21" fillId="2" borderId="2" xfId="0" applyNumberFormat="1" applyFont="1" applyFill="1" applyBorder="1" applyAlignment="1" applyProtection="1">
      <alignment horizontal="center" vertical="center" wrapText="1"/>
      <protection locked="0"/>
    </xf>
    <xf numFmtId="165" fontId="9" fillId="2" borderId="4" xfId="0" applyNumberFormat="1" applyFont="1" applyFill="1" applyBorder="1" applyAlignment="1">
      <alignment horizontal="center" vertical="center" wrapText="1"/>
    </xf>
    <xf numFmtId="165" fontId="9" fillId="2" borderId="1" xfId="0" applyNumberFormat="1" applyFont="1" applyFill="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2" xfId="0" applyFont="1" applyBorder="1" applyAlignment="1" applyProtection="1">
      <alignment horizontal="left" vertical="center" wrapText="1"/>
      <protection locked="0"/>
    </xf>
    <xf numFmtId="4" fontId="0" fillId="0" borderId="54" xfId="0" applyNumberFormat="1" applyBorder="1" applyAlignment="1">
      <alignment horizontal="center" vertical="center"/>
    </xf>
    <xf numFmtId="4" fontId="0" fillId="0" borderId="19" xfId="0" applyNumberFormat="1" applyBorder="1" applyAlignment="1">
      <alignment horizontal="center" vertical="center"/>
    </xf>
    <xf numFmtId="0" fontId="9" fillId="0" borderId="20" xfId="0" applyFont="1" applyBorder="1"/>
    <xf numFmtId="0" fontId="9" fillId="0" borderId="22" xfId="0" applyFont="1" applyBorder="1"/>
    <xf numFmtId="4" fontId="0" fillId="0" borderId="18" xfId="0" applyNumberFormat="1" applyBorder="1" applyAlignment="1">
      <alignment horizontal="center" vertical="center"/>
    </xf>
    <xf numFmtId="4" fontId="0" fillId="0" borderId="0" xfId="0" applyNumberFormat="1" applyBorder="1" applyAlignment="1">
      <alignment horizontal="center" vertical="center"/>
    </xf>
    <xf numFmtId="166" fontId="21" fillId="2" borderId="13" xfId="0" applyNumberFormat="1" applyFont="1" applyFill="1" applyBorder="1" applyAlignment="1">
      <alignment horizontal="center" vertical="center" wrapText="1"/>
    </xf>
    <xf numFmtId="165" fontId="0" fillId="0" borderId="18" xfId="0" applyNumberFormat="1" applyBorder="1" applyAlignment="1">
      <alignment vertical="center"/>
    </xf>
    <xf numFmtId="165" fontId="0" fillId="0" borderId="0" xfId="0" applyNumberFormat="1" applyBorder="1" applyAlignment="1">
      <alignment vertical="center"/>
    </xf>
    <xf numFmtId="0" fontId="9" fillId="0" borderId="21" xfId="0" applyFont="1" applyBorder="1" applyAlignment="1"/>
    <xf numFmtId="0" fontId="0" fillId="0" borderId="54" xfId="0" applyBorder="1"/>
    <xf numFmtId="0" fontId="0" fillId="0" borderId="19" xfId="0" applyBorder="1"/>
    <xf numFmtId="0" fontId="0" fillId="0" borderId="22" xfId="0" applyBorder="1"/>
    <xf numFmtId="0" fontId="9" fillId="0" borderId="0" xfId="0" applyFont="1" applyBorder="1" applyAlignment="1">
      <alignment horizontal="center" vertical="center"/>
    </xf>
    <xf numFmtId="4" fontId="0" fillId="0" borderId="0" xfId="0" applyNumberFormat="1" applyAlignment="1">
      <alignment horizontal="center" vertical="center"/>
    </xf>
    <xf numFmtId="0" fontId="9" fillId="0" borderId="0" xfId="0" applyFont="1"/>
    <xf numFmtId="0" fontId="9" fillId="0" borderId="0" xfId="0" applyFont="1" applyFill="1" applyBorder="1" applyAlignment="1">
      <alignment horizontal="center" vertical="center"/>
    </xf>
    <xf numFmtId="0" fontId="9" fillId="0" borderId="0" xfId="0" applyFont="1" applyAlignment="1">
      <alignment horizontal="center" vertical="center"/>
    </xf>
    <xf numFmtId="4" fontId="0" fillId="3" borderId="1" xfId="0" applyNumberFormat="1" applyFill="1" applyBorder="1" applyAlignment="1" applyProtection="1">
      <alignment horizontal="right" vertical="center"/>
      <protection locked="0"/>
    </xf>
    <xf numFmtId="4" fontId="0" fillId="0" borderId="1" xfId="0" applyNumberFormat="1" applyBorder="1" applyAlignment="1" applyProtection="1">
      <alignment horizontal="right" vertical="center"/>
      <protection locked="0"/>
    </xf>
    <xf numFmtId="0" fontId="0" fillId="0" borderId="0" xfId="0" applyNumberFormat="1" applyAlignment="1">
      <alignment horizontal="center" vertical="center"/>
    </xf>
    <xf numFmtId="4" fontId="0" fillId="0" borderId="0" xfId="0" applyNumberFormat="1"/>
    <xf numFmtId="2" fontId="0" fillId="0" borderId="0" xfId="0" applyNumberFormat="1"/>
    <xf numFmtId="0" fontId="9" fillId="2" borderId="49" xfId="0" applyFont="1" applyFill="1" applyBorder="1" applyAlignment="1">
      <alignment horizontal="center" vertical="center" wrapText="1"/>
    </xf>
    <xf numFmtId="165" fontId="0" fillId="2" borderId="1" xfId="0" applyNumberFormat="1" applyFill="1" applyBorder="1" applyAlignment="1">
      <alignment horizontal="center" vertical="center"/>
    </xf>
    <xf numFmtId="0" fontId="9" fillId="2" borderId="48" xfId="0" applyFont="1" applyFill="1" applyBorder="1" applyAlignment="1">
      <alignment horizontal="center" vertical="center" wrapText="1"/>
    </xf>
    <xf numFmtId="165" fontId="9" fillId="2" borderId="41" xfId="0" applyNumberFormat="1" applyFont="1" applyFill="1" applyBorder="1" applyAlignment="1">
      <alignment horizontal="center" vertical="center" wrapText="1"/>
    </xf>
    <xf numFmtId="0" fontId="27" fillId="0" borderId="20" xfId="0" applyFont="1" applyBorder="1"/>
    <xf numFmtId="0" fontId="27" fillId="0" borderId="21" xfId="0" applyFont="1" applyBorder="1"/>
    <xf numFmtId="0" fontId="27" fillId="0" borderId="22" xfId="0" applyFont="1" applyBorder="1"/>
    <xf numFmtId="4" fontId="28" fillId="11" borderId="53" xfId="0" applyNumberFormat="1" applyFont="1" applyFill="1" applyBorder="1" applyAlignment="1" applyProtection="1">
      <alignment horizontal="right" vertical="top" wrapText="1"/>
      <protection locked="0"/>
    </xf>
    <xf numFmtId="0" fontId="13" fillId="0" borderId="51" xfId="0" applyFont="1" applyBorder="1" applyAlignment="1" applyProtection="1">
      <alignment horizontal="left" vertical="top" wrapText="1"/>
    </xf>
    <xf numFmtId="165" fontId="29" fillId="0" borderId="33" xfId="0" applyNumberFormat="1" applyFont="1" applyBorder="1" applyProtection="1"/>
    <xf numFmtId="0" fontId="25" fillId="0" borderId="0" xfId="0" applyFont="1" applyAlignment="1">
      <alignment horizontal="left" vertical="center"/>
    </xf>
    <xf numFmtId="0" fontId="26" fillId="0" borderId="0" xfId="0" applyFont="1" applyAlignment="1">
      <alignment vertical="center"/>
    </xf>
    <xf numFmtId="165" fontId="31" fillId="0" borderId="22" xfId="0" applyNumberFormat="1" applyFont="1" applyBorder="1"/>
    <xf numFmtId="0" fontId="9" fillId="0" borderId="0" xfId="0" applyFont="1" applyBorder="1"/>
    <xf numFmtId="0" fontId="9" fillId="2" borderId="44" xfId="0" applyFont="1" applyFill="1" applyBorder="1" applyAlignment="1">
      <alignment horizontal="center" vertical="center" wrapText="1"/>
    </xf>
    <xf numFmtId="0" fontId="42" fillId="0" borderId="0" xfId="0" applyFont="1" applyAlignment="1">
      <alignment vertical="center"/>
    </xf>
    <xf numFmtId="0" fontId="9" fillId="2" borderId="45" xfId="0" applyFont="1" applyFill="1" applyBorder="1" applyAlignment="1">
      <alignment horizontal="center" vertical="center"/>
    </xf>
    <xf numFmtId="0" fontId="9" fillId="2" borderId="63" xfId="0" applyFont="1" applyFill="1" applyBorder="1" applyAlignment="1">
      <alignment horizontal="center" vertical="center"/>
    </xf>
    <xf numFmtId="3" fontId="0" fillId="0" borderId="12" xfId="0" applyNumberFormat="1" applyBorder="1" applyAlignment="1" applyProtection="1">
      <alignment horizontal="center" vertical="center" wrapText="1"/>
      <protection locked="0"/>
    </xf>
    <xf numFmtId="3" fontId="0" fillId="0" borderId="15" xfId="0" applyNumberFormat="1" applyBorder="1" applyAlignment="1" applyProtection="1">
      <alignment horizontal="center" vertical="center" wrapText="1"/>
      <protection locked="0"/>
    </xf>
    <xf numFmtId="3" fontId="8" fillId="0" borderId="16" xfId="0" applyNumberFormat="1" applyFont="1" applyBorder="1" applyAlignment="1" applyProtection="1">
      <alignment horizontal="center" vertical="center" wrapText="1"/>
      <protection locked="0"/>
    </xf>
    <xf numFmtId="3" fontId="8" fillId="0" borderId="43" xfId="0" applyNumberFormat="1" applyFont="1" applyBorder="1" applyAlignment="1" applyProtection="1">
      <alignment horizontal="center" vertical="center" wrapText="1"/>
      <protection locked="0"/>
    </xf>
    <xf numFmtId="167" fontId="0" fillId="3" borderId="1" xfId="0" applyNumberFormat="1" applyFill="1" applyBorder="1" applyAlignment="1" applyProtection="1">
      <alignment horizontal="right"/>
      <protection locked="0"/>
    </xf>
    <xf numFmtId="167" fontId="0" fillId="0" borderId="1" xfId="0" applyNumberFormat="1" applyBorder="1" applyAlignment="1" applyProtection="1">
      <alignment horizontal="right"/>
      <protection locked="0"/>
    </xf>
    <xf numFmtId="167" fontId="0" fillId="3" borderId="1" xfId="0" applyNumberFormat="1" applyFill="1" applyBorder="1"/>
    <xf numFmtId="167" fontId="0" fillId="7" borderId="1" xfId="0" applyNumberFormat="1" applyFill="1" applyBorder="1"/>
    <xf numFmtId="167" fontId="0" fillId="3" borderId="1" xfId="0" applyNumberFormat="1" applyFill="1" applyBorder="1" applyProtection="1">
      <protection locked="0"/>
    </xf>
    <xf numFmtId="167" fontId="0" fillId="3" borderId="28" xfId="0" applyNumberFormat="1" applyFill="1" applyBorder="1"/>
    <xf numFmtId="167" fontId="0" fillId="7" borderId="28" xfId="0" applyNumberFormat="1" applyFill="1" applyBorder="1"/>
    <xf numFmtId="167" fontId="0" fillId="3" borderId="28" xfId="0" applyNumberFormat="1" applyFill="1" applyBorder="1" applyProtection="1">
      <protection locked="0"/>
    </xf>
    <xf numFmtId="165" fontId="0" fillId="2" borderId="1" xfId="0" applyNumberFormat="1" applyFill="1" applyBorder="1" applyAlignment="1">
      <alignment horizontal="center" vertical="center"/>
    </xf>
    <xf numFmtId="0" fontId="0" fillId="0" borderId="0" xfId="0" applyBorder="1" applyAlignment="1">
      <alignment horizontal="center" vertical="center"/>
    </xf>
    <xf numFmtId="0" fontId="9" fillId="2" borderId="48" xfId="0" applyFont="1" applyFill="1" applyBorder="1" applyAlignment="1">
      <alignment horizontal="center" vertical="center" wrapText="1"/>
    </xf>
    <xf numFmtId="0" fontId="9" fillId="2" borderId="44" xfId="0" applyFont="1" applyFill="1" applyBorder="1" applyAlignment="1">
      <alignment horizontal="center" vertical="center" wrapText="1"/>
    </xf>
    <xf numFmtId="4" fontId="0" fillId="7" borderId="1" xfId="0" applyNumberFormat="1" applyFill="1" applyBorder="1" applyAlignment="1" applyProtection="1">
      <alignment horizontal="right" vertical="center"/>
      <protection locked="0"/>
    </xf>
    <xf numFmtId="167" fontId="0" fillId="7" borderId="1" xfId="0" applyNumberFormat="1" applyFill="1" applyBorder="1" applyAlignment="1" applyProtection="1">
      <alignment horizontal="right"/>
      <protection locked="0"/>
    </xf>
    <xf numFmtId="0" fontId="0" fillId="7" borderId="16" xfId="0" applyFill="1" applyBorder="1" applyAlignment="1" applyProtection="1">
      <alignment vertical="center" wrapText="1"/>
      <protection locked="0"/>
    </xf>
    <xf numFmtId="0" fontId="0" fillId="7" borderId="3" xfId="0" applyFill="1" applyBorder="1" applyAlignment="1" applyProtection="1">
      <alignment vertical="center" wrapText="1"/>
      <protection locked="0"/>
    </xf>
    <xf numFmtId="0" fontId="0" fillId="7" borderId="4" xfId="0" applyFill="1" applyBorder="1" applyAlignment="1" applyProtection="1">
      <alignment vertical="center" wrapText="1"/>
      <protection locked="0"/>
    </xf>
    <xf numFmtId="0" fontId="0" fillId="7" borderId="0" xfId="0" applyFill="1" applyBorder="1" applyAlignment="1" applyProtection="1">
      <alignment horizontal="center" vertical="center"/>
      <protection locked="0"/>
    </xf>
    <xf numFmtId="0" fontId="0" fillId="0" borderId="0" xfId="0" applyBorder="1" applyAlignment="1" applyProtection="1">
      <alignment horizontal="center" vertical="center"/>
      <protection locked="0"/>
    </xf>
    <xf numFmtId="4" fontId="0" fillId="0" borderId="0" xfId="0" applyNumberFormat="1" applyBorder="1" applyAlignment="1" applyProtection="1">
      <alignment horizontal="right" vertical="center"/>
      <protection locked="0"/>
    </xf>
    <xf numFmtId="167" fontId="0" fillId="0" borderId="0" xfId="0" applyNumberFormat="1" applyBorder="1" applyAlignment="1" applyProtection="1">
      <alignment horizontal="right"/>
      <protection locked="0"/>
    </xf>
    <xf numFmtId="4" fontId="0" fillId="7" borderId="1" xfId="0" applyNumberFormat="1" applyFill="1" applyBorder="1" applyAlignment="1" applyProtection="1">
      <alignment horizontal="center" vertical="center"/>
      <protection locked="0"/>
    </xf>
    <xf numFmtId="167" fontId="0" fillId="7" borderId="1" xfId="0" applyNumberFormat="1" applyFill="1" applyBorder="1" applyProtection="1">
      <protection locked="0"/>
    </xf>
    <xf numFmtId="167" fontId="0" fillId="7" borderId="28" xfId="0" applyNumberFormat="1" applyFill="1" applyBorder="1" applyProtection="1">
      <protection locked="0"/>
    </xf>
    <xf numFmtId="4" fontId="0" fillId="0" borderId="0" xfId="0" applyNumberFormat="1" applyBorder="1" applyAlignment="1" applyProtection="1">
      <alignment horizontal="center" vertical="center"/>
      <protection locked="0"/>
    </xf>
    <xf numFmtId="167" fontId="0" fillId="0" borderId="0" xfId="0" applyNumberFormat="1" applyBorder="1" applyProtection="1">
      <protection locked="0"/>
    </xf>
    <xf numFmtId="0" fontId="0" fillId="0" borderId="11" xfId="0" applyBorder="1" applyAlignment="1"/>
    <xf numFmtId="0" fontId="0" fillId="0" borderId="0" xfId="0" applyBorder="1" applyAlignment="1"/>
    <xf numFmtId="0" fontId="0" fillId="0" borderId="55" xfId="0" applyBorder="1" applyAlignment="1"/>
    <xf numFmtId="0" fontId="0" fillId="0" borderId="53" xfId="0" applyBorder="1" applyAlignment="1"/>
    <xf numFmtId="166" fontId="9" fillId="2" borderId="39" xfId="0" applyNumberFormat="1" applyFont="1" applyFill="1" applyBorder="1" applyAlignment="1">
      <alignment horizontal="center" vertical="center" wrapText="1"/>
    </xf>
    <xf numFmtId="0" fontId="9" fillId="0" borderId="34" xfId="0" applyFont="1" applyBorder="1" applyAlignment="1">
      <alignment horizontal="center"/>
    </xf>
    <xf numFmtId="3" fontId="0" fillId="0" borderId="40" xfId="0" applyNumberFormat="1" applyBorder="1" applyAlignment="1" applyProtection="1">
      <alignment horizontal="center" vertical="center" wrapText="1"/>
      <protection locked="0"/>
    </xf>
    <xf numFmtId="3" fontId="8" fillId="0" borderId="56" xfId="0" applyNumberFormat="1" applyFont="1" applyBorder="1" applyAlignment="1" applyProtection="1">
      <alignment horizontal="center" vertical="center" wrapText="1"/>
      <protection locked="0"/>
    </xf>
    <xf numFmtId="0" fontId="9" fillId="9" borderId="29" xfId="0" applyFont="1" applyFill="1" applyBorder="1" applyAlignment="1">
      <alignment horizontal="center"/>
    </xf>
    <xf numFmtId="0" fontId="9" fillId="9" borderId="30" xfId="0" applyFont="1" applyFill="1" applyBorder="1" applyAlignment="1">
      <alignment vertical="center"/>
    </xf>
    <xf numFmtId="0" fontId="9" fillId="9" borderId="42" xfId="0" applyFont="1" applyFill="1" applyBorder="1" applyAlignment="1">
      <alignment vertical="center" wrapText="1"/>
    </xf>
    <xf numFmtId="0" fontId="9" fillId="9" borderId="30" xfId="0" applyFont="1" applyFill="1" applyBorder="1" applyAlignment="1">
      <alignment vertical="center" wrapText="1"/>
    </xf>
    <xf numFmtId="0" fontId="9" fillId="9" borderId="31" xfId="0" applyFont="1" applyFill="1" applyBorder="1" applyAlignment="1">
      <alignment vertical="center"/>
    </xf>
    <xf numFmtId="0" fontId="7" fillId="0" borderId="5" xfId="0" applyFont="1" applyBorder="1" applyAlignment="1" applyProtection="1">
      <alignment horizontal="left" vertical="center" wrapText="1"/>
      <protection locked="0"/>
    </xf>
    <xf numFmtId="0" fontId="65" fillId="0" borderId="0" xfId="0" applyFont="1" applyAlignment="1">
      <alignment horizontal="center" vertical="center"/>
    </xf>
    <xf numFmtId="0" fontId="20" fillId="0" borderId="0" xfId="0" applyFont="1" applyAlignment="1">
      <alignment horizontal="center" vertical="center"/>
    </xf>
    <xf numFmtId="0" fontId="65" fillId="0" borderId="0" xfId="0" applyFont="1" applyAlignment="1">
      <alignment vertical="center"/>
    </xf>
    <xf numFmtId="0" fontId="20" fillId="0" borderId="0" xfId="0" applyFont="1" applyAlignment="1">
      <alignment vertical="center"/>
    </xf>
    <xf numFmtId="0" fontId="20" fillId="0" borderId="0" xfId="0" applyFont="1" applyAlignment="1">
      <alignment horizontal="center"/>
    </xf>
    <xf numFmtId="4" fontId="20" fillId="0" borderId="0" xfId="0" applyNumberFormat="1" applyFont="1" applyAlignment="1">
      <alignment horizontal="center" vertical="center"/>
    </xf>
    <xf numFmtId="0" fontId="66" fillId="0" borderId="0" xfId="0" applyFont="1"/>
    <xf numFmtId="0" fontId="66" fillId="0" borderId="0" xfId="0" applyFont="1" applyAlignment="1">
      <alignment horizontal="center" vertical="center"/>
    </xf>
    <xf numFmtId="0" fontId="19" fillId="0" borderId="0" xfId="0" applyFont="1" applyAlignment="1">
      <alignment horizontal="center" vertical="center"/>
    </xf>
    <xf numFmtId="4" fontId="66" fillId="0" borderId="0" xfId="0" applyNumberFormat="1" applyFont="1" applyAlignment="1">
      <alignment horizontal="center" vertical="center"/>
    </xf>
    <xf numFmtId="167" fontId="0" fillId="0" borderId="0" xfId="0" applyNumberFormat="1" applyAlignment="1">
      <alignment horizontal="center" vertical="center"/>
    </xf>
    <xf numFmtId="167" fontId="66" fillId="0" borderId="0" xfId="0" applyNumberFormat="1" applyFont="1" applyAlignment="1">
      <alignment horizontal="center" vertical="center"/>
    </xf>
    <xf numFmtId="167" fontId="20" fillId="0" borderId="0" xfId="0" applyNumberFormat="1" applyFont="1" applyAlignment="1">
      <alignment horizontal="center" vertical="center"/>
    </xf>
    <xf numFmtId="165" fontId="9" fillId="2" borderId="5" xfId="0" applyNumberFormat="1" applyFont="1" applyFill="1" applyBorder="1" applyAlignment="1">
      <alignment horizontal="center" vertical="center" wrapText="1"/>
    </xf>
    <xf numFmtId="165" fontId="21" fillId="2" borderId="35" xfId="0" applyNumberFormat="1" applyFont="1" applyFill="1" applyBorder="1" applyAlignment="1" applyProtection="1">
      <alignment horizontal="center" vertical="center" wrapText="1"/>
      <protection locked="0"/>
    </xf>
    <xf numFmtId="166" fontId="21" fillId="2" borderId="14" xfId="0" applyNumberFormat="1" applyFont="1" applyFill="1" applyBorder="1" applyAlignment="1">
      <alignment horizontal="center" vertical="center" wrapText="1"/>
    </xf>
    <xf numFmtId="0" fontId="9" fillId="0" borderId="64" xfId="0" applyFont="1" applyBorder="1"/>
    <xf numFmtId="4" fontId="0" fillId="0" borderId="66" xfId="0" applyNumberFormat="1" applyBorder="1" applyAlignment="1">
      <alignment horizontal="center" vertical="center"/>
    </xf>
    <xf numFmtId="4" fontId="0" fillId="0" borderId="67" xfId="0" applyNumberFormat="1" applyBorder="1" applyAlignment="1">
      <alignment horizontal="center" vertical="center"/>
    </xf>
    <xf numFmtId="0" fontId="9" fillId="0" borderId="18" xfId="0" applyFont="1" applyBorder="1" applyAlignment="1">
      <alignment horizontal="center" vertical="center"/>
    </xf>
    <xf numFmtId="0" fontId="0" fillId="0" borderId="20" xfId="0" applyBorder="1"/>
    <xf numFmtId="0" fontId="9" fillId="0" borderId="53" xfId="0" applyFont="1" applyBorder="1" applyAlignment="1">
      <alignment horizontal="center" vertical="center"/>
    </xf>
    <xf numFmtId="0" fontId="9" fillId="0" borderId="17" xfId="0" applyFont="1" applyBorder="1" applyAlignment="1">
      <alignment horizontal="center" vertical="center"/>
    </xf>
    <xf numFmtId="0" fontId="9" fillId="0" borderId="44" xfId="0" applyFont="1" applyBorder="1"/>
    <xf numFmtId="4" fontId="0" fillId="0" borderId="68" xfId="0" applyNumberFormat="1" applyBorder="1" applyAlignment="1">
      <alignment horizontal="center" vertical="center"/>
    </xf>
    <xf numFmtId="0" fontId="9" fillId="0" borderId="11" xfId="0" applyFont="1" applyBorder="1" applyAlignment="1">
      <alignment horizontal="center" vertical="center"/>
    </xf>
    <xf numFmtId="4" fontId="0" fillId="0" borderId="52" xfId="0" applyNumberFormat="1" applyBorder="1" applyAlignment="1">
      <alignment horizontal="center" vertical="center"/>
    </xf>
    <xf numFmtId="4" fontId="0" fillId="0" borderId="11" xfId="0" applyNumberFormat="1" applyBorder="1" applyAlignment="1">
      <alignment horizontal="center" vertical="center"/>
    </xf>
    <xf numFmtId="0" fontId="9" fillId="0" borderId="55" xfId="0" applyFont="1" applyBorder="1" applyAlignment="1">
      <alignment horizontal="center" vertical="center"/>
    </xf>
    <xf numFmtId="165" fontId="0" fillId="0" borderId="11" xfId="0" applyNumberFormat="1" applyBorder="1" applyAlignment="1">
      <alignment vertical="center"/>
    </xf>
    <xf numFmtId="0" fontId="0" fillId="0" borderId="52" xfId="0" applyBorder="1"/>
    <xf numFmtId="0" fontId="33" fillId="0" borderId="0" xfId="0" applyFont="1" applyBorder="1" applyAlignment="1">
      <alignment horizontal="center" vertical="center"/>
    </xf>
    <xf numFmtId="0" fontId="9" fillId="9" borderId="29" xfId="0" applyFont="1" applyFill="1" applyBorder="1" applyAlignment="1">
      <alignment horizontal="left" vertical="center" wrapText="1"/>
    </xf>
    <xf numFmtId="0" fontId="9" fillId="9" borderId="31" xfId="0" applyFont="1" applyFill="1" applyBorder="1" applyAlignment="1">
      <alignment horizontal="left" vertical="center" wrapText="1"/>
    </xf>
    <xf numFmtId="0" fontId="9" fillId="0" borderId="4" xfId="0" applyFont="1" applyBorder="1" applyAlignment="1">
      <alignment horizontal="center"/>
    </xf>
    <xf numFmtId="0" fontId="9" fillId="0" borderId="24" xfId="0" applyFont="1" applyBorder="1" applyAlignment="1">
      <alignment horizontal="center"/>
    </xf>
    <xf numFmtId="0" fontId="9" fillId="0" borderId="4" xfId="0" applyFont="1" applyBorder="1" applyAlignment="1">
      <alignment horizontal="center" vertical="center"/>
    </xf>
    <xf numFmtId="0" fontId="9" fillId="0" borderId="5" xfId="0" applyFont="1" applyBorder="1" applyAlignment="1">
      <alignment horizontal="center" vertical="center"/>
    </xf>
    <xf numFmtId="4" fontId="0" fillId="3" borderId="4" xfId="0" applyNumberFormat="1" applyFill="1" applyBorder="1" applyAlignment="1" applyProtection="1">
      <alignment horizontal="right" vertical="center"/>
      <protection locked="0"/>
    </xf>
    <xf numFmtId="167" fontId="0" fillId="3" borderId="4" xfId="0" applyNumberFormat="1" applyFill="1" applyBorder="1" applyAlignment="1" applyProtection="1">
      <alignment horizontal="right"/>
      <protection locked="0"/>
    </xf>
    <xf numFmtId="0" fontId="0" fillId="6" borderId="31" xfId="0" applyFill="1" applyBorder="1" applyAlignment="1">
      <alignment horizontal="center" vertical="center"/>
    </xf>
    <xf numFmtId="0" fontId="0" fillId="0" borderId="12" xfId="0" applyBorder="1" applyAlignment="1">
      <alignment horizontal="center" vertical="center"/>
    </xf>
    <xf numFmtId="0" fontId="0" fillId="6" borderId="12" xfId="0" applyFill="1" applyBorder="1" applyAlignment="1">
      <alignment horizontal="center" vertical="center"/>
    </xf>
    <xf numFmtId="0" fontId="0" fillId="0" borderId="15" xfId="0" applyBorder="1" applyAlignment="1">
      <alignment horizontal="center" vertical="center"/>
    </xf>
    <xf numFmtId="4" fontId="0" fillId="3" borderId="29" xfId="0" applyNumberFormat="1" applyFill="1" applyBorder="1"/>
    <xf numFmtId="167" fontId="0" fillId="3" borderId="4" xfId="0" applyNumberFormat="1" applyFill="1" applyBorder="1"/>
    <xf numFmtId="165" fontId="0" fillId="3" borderId="13" xfId="0" applyNumberFormat="1" applyFill="1" applyBorder="1"/>
    <xf numFmtId="0" fontId="0" fillId="6" borderId="41" xfId="0" applyFill="1" applyBorder="1" applyAlignment="1">
      <alignment horizontal="center" vertical="center"/>
    </xf>
    <xf numFmtId="4" fontId="0" fillId="3" borderId="2" xfId="0" applyNumberFormat="1" applyFill="1" applyBorder="1" applyAlignment="1" applyProtection="1">
      <alignment horizontal="right" vertical="center"/>
      <protection locked="0"/>
    </xf>
    <xf numFmtId="4" fontId="0" fillId="3" borderId="45" xfId="0" applyNumberFormat="1" applyFill="1" applyBorder="1" applyAlignment="1" applyProtection="1">
      <alignment horizontal="right" vertical="center"/>
      <protection locked="0"/>
    </xf>
    <xf numFmtId="4" fontId="0" fillId="7" borderId="45" xfId="0" applyNumberFormat="1" applyFill="1" applyBorder="1" applyAlignment="1" applyProtection="1">
      <alignment horizontal="right" vertical="center"/>
      <protection locked="0"/>
    </xf>
    <xf numFmtId="4" fontId="0" fillId="0" borderId="45" xfId="0" applyNumberFormat="1" applyBorder="1" applyAlignment="1" applyProtection="1">
      <alignment horizontal="right" vertical="center"/>
      <protection locked="0"/>
    </xf>
    <xf numFmtId="0" fontId="0" fillId="3" borderId="13" xfId="0" applyFill="1" applyBorder="1" applyAlignment="1">
      <alignment horizontal="center" vertical="center"/>
    </xf>
    <xf numFmtId="0" fontId="0" fillId="3" borderId="28" xfId="0" applyFill="1" applyBorder="1" applyAlignment="1">
      <alignment horizontal="center" vertical="center"/>
    </xf>
    <xf numFmtId="0" fontId="0" fillId="7" borderId="28" xfId="0" applyFill="1" applyBorder="1" applyAlignment="1">
      <alignment horizontal="center" vertical="center"/>
    </xf>
    <xf numFmtId="0" fontId="0" fillId="0" borderId="28" xfId="0" applyBorder="1" applyAlignment="1">
      <alignment horizontal="center" vertical="center"/>
    </xf>
    <xf numFmtId="0" fontId="0" fillId="3" borderId="15" xfId="0" applyFill="1" applyBorder="1" applyAlignment="1">
      <alignment horizontal="center" vertical="center"/>
    </xf>
    <xf numFmtId="0" fontId="9" fillId="9" borderId="31" xfId="0" applyFont="1" applyFill="1" applyBorder="1" applyAlignment="1">
      <alignment horizontal="center"/>
    </xf>
    <xf numFmtId="0" fontId="0" fillId="6" borderId="16" xfId="0" applyFill="1" applyBorder="1" applyAlignment="1">
      <alignment horizontal="center" vertical="center" wrapText="1"/>
    </xf>
    <xf numFmtId="0" fontId="40" fillId="0" borderId="16" xfId="0" applyFont="1" applyBorder="1" applyAlignment="1">
      <alignment horizontal="center" vertical="center" wrapText="1"/>
    </xf>
    <xf numFmtId="0" fontId="40" fillId="0" borderId="56" xfId="0" applyFont="1" applyBorder="1" applyAlignment="1">
      <alignment horizontal="center" vertical="center" wrapText="1"/>
    </xf>
    <xf numFmtId="0" fontId="9" fillId="6" borderId="42" xfId="0" applyFont="1" applyFill="1" applyBorder="1" applyAlignment="1">
      <alignment horizontal="center" vertical="center" wrapText="1"/>
    </xf>
    <xf numFmtId="0" fontId="41" fillId="0" borderId="16" xfId="0" applyFont="1" applyBorder="1" applyAlignment="1">
      <alignment horizontal="center" vertical="center" wrapText="1"/>
    </xf>
    <xf numFmtId="4" fontId="0" fillId="3" borderId="5" xfId="0" applyNumberFormat="1" applyFill="1" applyBorder="1" applyAlignment="1" applyProtection="1">
      <alignment horizontal="right" vertical="center"/>
      <protection locked="0"/>
    </xf>
    <xf numFmtId="167" fontId="0" fillId="3" borderId="5" xfId="0" applyNumberFormat="1" applyFill="1" applyBorder="1" applyAlignment="1" applyProtection="1">
      <alignment horizontal="right"/>
      <protection locked="0"/>
    </xf>
    <xf numFmtId="4" fontId="0" fillId="3" borderId="32" xfId="0" applyNumberFormat="1" applyFill="1" applyBorder="1"/>
    <xf numFmtId="167" fontId="0" fillId="3" borderId="5" xfId="0" applyNumberFormat="1" applyFill="1" applyBorder="1"/>
    <xf numFmtId="165" fontId="0" fillId="3" borderId="14" xfId="0" applyNumberFormat="1" applyFill="1" applyBorder="1"/>
    <xf numFmtId="4" fontId="0" fillId="3" borderId="12" xfId="0" applyNumberFormat="1" applyFill="1" applyBorder="1" applyAlignment="1" applyProtection="1">
      <alignment horizontal="right" vertical="center"/>
      <protection locked="0"/>
    </xf>
    <xf numFmtId="167" fontId="0" fillId="3" borderId="12" xfId="0" applyNumberFormat="1" applyFill="1" applyBorder="1" applyAlignment="1" applyProtection="1">
      <alignment horizontal="right"/>
      <protection locked="0"/>
    </xf>
    <xf numFmtId="4" fontId="0" fillId="3" borderId="31" xfId="0" applyNumberFormat="1" applyFill="1" applyBorder="1"/>
    <xf numFmtId="167" fontId="0" fillId="3" borderId="12" xfId="0" applyNumberFormat="1" applyFill="1" applyBorder="1"/>
    <xf numFmtId="165" fontId="0" fillId="3" borderId="15" xfId="0" applyNumberFormat="1" applyFill="1" applyBorder="1"/>
    <xf numFmtId="0" fontId="0" fillId="6" borderId="61" xfId="0" applyFill="1" applyBorder="1" applyAlignment="1">
      <alignment horizontal="center" vertical="center" wrapText="1"/>
    </xf>
    <xf numFmtId="4" fontId="0" fillId="3" borderId="35" xfId="0" applyNumberFormat="1" applyFill="1" applyBorder="1" applyAlignment="1" applyProtection="1">
      <alignment horizontal="right" vertical="center"/>
      <protection locked="0"/>
    </xf>
    <xf numFmtId="4" fontId="0" fillId="3" borderId="41" xfId="0" applyNumberFormat="1" applyFill="1" applyBorder="1" applyAlignment="1" applyProtection="1">
      <alignment horizontal="right" vertical="center"/>
      <protection locked="0"/>
    </xf>
    <xf numFmtId="0" fontId="19" fillId="6" borderId="31" xfId="0" applyFont="1" applyFill="1" applyBorder="1" applyAlignment="1">
      <alignment horizontal="center" vertical="center" wrapText="1"/>
    </xf>
    <xf numFmtId="0" fontId="19" fillId="0" borderId="12" xfId="0" applyFont="1" applyBorder="1" applyAlignment="1">
      <alignment horizontal="center" vertical="center"/>
    </xf>
    <xf numFmtId="167" fontId="0" fillId="0" borderId="12" xfId="0" applyNumberFormat="1" applyBorder="1" applyAlignment="1" applyProtection="1">
      <alignment horizontal="right"/>
      <protection locked="0"/>
    </xf>
    <xf numFmtId="165" fontId="0" fillId="7" borderId="15" xfId="0" applyNumberFormat="1" applyFill="1" applyBorder="1"/>
    <xf numFmtId="0" fontId="19" fillId="6" borderId="41" xfId="0" applyFont="1" applyFill="1" applyBorder="1" applyAlignment="1">
      <alignment horizontal="center" vertical="center" wrapText="1"/>
    </xf>
    <xf numFmtId="4" fontId="0" fillId="0" borderId="41" xfId="0" applyNumberFormat="1" applyBorder="1" applyAlignment="1" applyProtection="1">
      <alignment horizontal="right" vertical="center"/>
      <protection locked="0"/>
    </xf>
    <xf numFmtId="167" fontId="0" fillId="7" borderId="12" xfId="0" applyNumberFormat="1" applyFill="1" applyBorder="1" applyAlignment="1" applyProtection="1">
      <alignment horizontal="right"/>
      <protection locked="0"/>
    </xf>
    <xf numFmtId="0" fontId="0" fillId="3" borderId="24" xfId="0" applyFill="1" applyBorder="1" applyAlignment="1">
      <alignment horizontal="center" vertical="center"/>
    </xf>
    <xf numFmtId="0" fontId="0" fillId="3" borderId="23" xfId="0" applyFill="1" applyBorder="1" applyAlignment="1">
      <alignment horizontal="center" vertical="center"/>
    </xf>
    <xf numFmtId="0" fontId="0" fillId="7" borderId="23" xfId="0" applyFill="1" applyBorder="1" applyAlignment="1">
      <alignment horizontal="center" vertical="center"/>
    </xf>
    <xf numFmtId="0" fontId="0" fillId="7" borderId="40" xfId="0" applyFill="1" applyBorder="1" applyAlignment="1">
      <alignment horizontal="center" vertical="center"/>
    </xf>
    <xf numFmtId="4" fontId="0" fillId="3" borderId="29" xfId="0" applyNumberFormat="1" applyFill="1" applyBorder="1" applyAlignment="1" applyProtection="1">
      <alignment horizontal="right" vertical="center"/>
      <protection locked="0"/>
    </xf>
    <xf numFmtId="4" fontId="0" fillId="3" borderId="30" xfId="0" applyNumberFormat="1" applyFill="1" applyBorder="1" applyAlignment="1" applyProtection="1">
      <alignment horizontal="right" vertical="center"/>
      <protection locked="0"/>
    </xf>
    <xf numFmtId="4" fontId="0" fillId="7" borderId="30" xfId="0" applyNumberFormat="1" applyFill="1" applyBorder="1" applyAlignment="1" applyProtection="1">
      <alignment horizontal="right" vertical="center"/>
      <protection locked="0"/>
    </xf>
    <xf numFmtId="4" fontId="0" fillId="7" borderId="31" xfId="0" applyNumberFormat="1" applyFill="1" applyBorder="1" applyAlignment="1" applyProtection="1">
      <alignment horizontal="right" vertical="center"/>
      <protection locked="0"/>
    </xf>
    <xf numFmtId="4" fontId="0" fillId="3" borderId="4" xfId="0" applyNumberFormat="1" applyFill="1" applyBorder="1" applyAlignment="1" applyProtection="1">
      <alignment horizontal="center" vertical="center"/>
      <protection locked="0"/>
    </xf>
    <xf numFmtId="167" fontId="0" fillId="3" borderId="4" xfId="0" applyNumberFormat="1" applyFill="1" applyBorder="1" applyProtection="1">
      <protection locked="0"/>
    </xf>
    <xf numFmtId="167" fontId="0" fillId="3" borderId="13" xfId="0" applyNumberFormat="1" applyFill="1" applyBorder="1" applyProtection="1">
      <protection locked="0"/>
    </xf>
    <xf numFmtId="167" fontId="0" fillId="3" borderId="13" xfId="0" applyNumberFormat="1" applyFill="1" applyBorder="1"/>
    <xf numFmtId="0" fontId="10" fillId="6" borderId="12" xfId="0" applyFont="1" applyFill="1" applyBorder="1" applyAlignment="1">
      <alignment horizontal="center" vertical="center" wrapText="1"/>
    </xf>
    <xf numFmtId="0" fontId="9" fillId="0" borderId="12" xfId="0" applyFont="1" applyBorder="1" applyAlignment="1">
      <alignment horizontal="center" vertical="center"/>
    </xf>
    <xf numFmtId="0" fontId="9" fillId="0" borderId="15" xfId="0" applyFont="1" applyBorder="1" applyAlignment="1">
      <alignment horizontal="center" vertical="center"/>
    </xf>
    <xf numFmtId="0" fontId="10" fillId="6" borderId="31" xfId="0" applyFont="1" applyFill="1" applyBorder="1" applyAlignment="1">
      <alignment horizontal="center" vertical="center" wrapText="1"/>
    </xf>
    <xf numFmtId="4" fontId="0" fillId="3" borderId="29" xfId="0" applyNumberFormat="1" applyFill="1" applyBorder="1" applyAlignment="1" applyProtection="1">
      <alignment horizontal="center" vertical="center"/>
      <protection locked="0"/>
    </xf>
    <xf numFmtId="4" fontId="0" fillId="3" borderId="30" xfId="0" applyNumberFormat="1" applyFill="1" applyBorder="1" applyAlignment="1" applyProtection="1">
      <alignment horizontal="center" vertical="center"/>
      <protection locked="0"/>
    </xf>
    <xf numFmtId="4" fontId="0" fillId="7" borderId="30" xfId="0" applyNumberFormat="1" applyFill="1" applyBorder="1" applyAlignment="1" applyProtection="1">
      <alignment horizontal="center" vertical="center"/>
      <protection locked="0"/>
    </xf>
    <xf numFmtId="4" fontId="0" fillId="3" borderId="31" xfId="0" applyNumberFormat="1" applyFill="1" applyBorder="1" applyAlignment="1" applyProtection="1">
      <alignment horizontal="center" vertical="center"/>
      <protection locked="0"/>
    </xf>
    <xf numFmtId="167" fontId="0" fillId="3" borderId="12" xfId="0" applyNumberFormat="1" applyFill="1" applyBorder="1" applyProtection="1">
      <protection locked="0"/>
    </xf>
    <xf numFmtId="4" fontId="0" fillId="3" borderId="12" xfId="0" applyNumberFormat="1" applyFill="1" applyBorder="1" applyAlignment="1" applyProtection="1">
      <alignment horizontal="center" vertical="center"/>
      <protection locked="0"/>
    </xf>
    <xf numFmtId="167" fontId="0" fillId="3" borderId="15" xfId="0" applyNumberFormat="1" applyFill="1" applyBorder="1" applyProtection="1">
      <protection locked="0"/>
    </xf>
    <xf numFmtId="167" fontId="0" fillId="3" borderId="15" xfId="0" applyNumberFormat="1" applyFill="1" applyBorder="1"/>
    <xf numFmtId="0" fontId="0" fillId="3" borderId="27" xfId="0" applyFill="1" applyBorder="1" applyAlignment="1">
      <alignment horizontal="center" vertical="center"/>
    </xf>
    <xf numFmtId="0" fontId="0" fillId="3" borderId="36" xfId="0" applyFill="1" applyBorder="1" applyAlignment="1">
      <alignment horizontal="center" vertical="center"/>
    </xf>
    <xf numFmtId="0" fontId="0" fillId="7" borderId="36" xfId="0" applyFill="1" applyBorder="1" applyAlignment="1">
      <alignment horizontal="center" vertical="center"/>
    </xf>
    <xf numFmtId="0" fontId="0" fillId="0" borderId="36" xfId="0" applyBorder="1" applyAlignment="1">
      <alignment horizontal="center" vertical="center"/>
    </xf>
    <xf numFmtId="0" fontId="0" fillId="3" borderId="39" xfId="0" applyFill="1" applyBorder="1" applyAlignment="1">
      <alignment horizontal="center" vertical="center"/>
    </xf>
    <xf numFmtId="0" fontId="68" fillId="7" borderId="0" xfId="0" applyFont="1" applyFill="1" applyAlignment="1">
      <alignment vertical="center" wrapText="1"/>
    </xf>
    <xf numFmtId="0" fontId="0" fillId="0" borderId="0" xfId="0" applyBorder="1" applyAlignment="1">
      <alignment horizontal="center" vertical="center"/>
    </xf>
    <xf numFmtId="0" fontId="0" fillId="3" borderId="62" xfId="0" applyFill="1" applyBorder="1" applyAlignment="1">
      <alignment horizontal="center" vertical="center"/>
    </xf>
    <xf numFmtId="0" fontId="0" fillId="3" borderId="2" xfId="0" applyFill="1" applyBorder="1" applyAlignment="1">
      <alignment horizontal="center" vertical="center"/>
    </xf>
    <xf numFmtId="0" fontId="0" fillId="7" borderId="61" xfId="0" applyFill="1" applyBorder="1" applyAlignment="1">
      <alignment horizontal="center" vertical="center" wrapText="1"/>
    </xf>
    <xf numFmtId="0" fontId="0" fillId="7" borderId="62" xfId="0" applyFill="1" applyBorder="1" applyAlignment="1">
      <alignment horizontal="center" vertical="center" wrapText="1"/>
    </xf>
    <xf numFmtId="0" fontId="0" fillId="7" borderId="2" xfId="0" applyFill="1" applyBorder="1" applyAlignment="1">
      <alignment horizontal="center" vertical="center" wrapText="1"/>
    </xf>
    <xf numFmtId="0" fontId="0" fillId="3" borderId="61" xfId="0" applyFill="1" applyBorder="1" applyAlignment="1">
      <alignment horizontal="center" vertical="center"/>
    </xf>
    <xf numFmtId="0" fontId="0" fillId="3" borderId="63" xfId="0" applyFill="1" applyBorder="1" applyAlignment="1">
      <alignment horizontal="center" vertical="center"/>
    </xf>
    <xf numFmtId="0" fontId="7" fillId="0" borderId="40" xfId="0" applyFont="1" applyBorder="1" applyAlignment="1" applyProtection="1">
      <alignment horizontal="left" vertical="center" wrapText="1"/>
      <protection locked="0"/>
    </xf>
    <xf numFmtId="0" fontId="7" fillId="0" borderId="38" xfId="0" applyFont="1" applyBorder="1" applyAlignment="1" applyProtection="1">
      <alignment horizontal="left" vertical="center" wrapText="1"/>
      <protection locked="0"/>
    </xf>
    <xf numFmtId="0" fontId="7" fillId="0" borderId="41" xfId="0" applyFont="1" applyBorder="1" applyAlignment="1" applyProtection="1">
      <alignment horizontal="left" vertical="center" wrapText="1"/>
      <protection locked="0"/>
    </xf>
    <xf numFmtId="0" fontId="7" fillId="0" borderId="39" xfId="0" applyFont="1" applyBorder="1" applyAlignment="1" applyProtection="1">
      <alignment horizontal="left" vertical="center" wrapText="1"/>
      <protection locked="0"/>
    </xf>
    <xf numFmtId="0" fontId="9" fillId="8" borderId="49" xfId="0" applyFont="1" applyFill="1" applyBorder="1" applyAlignment="1">
      <alignment horizontal="center" vertical="center" wrapText="1"/>
    </xf>
    <xf numFmtId="0" fontId="9" fillId="8" borderId="21" xfId="0" applyFont="1" applyFill="1" applyBorder="1" applyAlignment="1">
      <alignment horizontal="center" vertical="center" wrapText="1"/>
    </xf>
    <xf numFmtId="0" fontId="9" fillId="8" borderId="44" xfId="0" applyFont="1" applyFill="1" applyBorder="1" applyAlignment="1">
      <alignment horizontal="center" vertical="center" wrapText="1"/>
    </xf>
    <xf numFmtId="0" fontId="2" fillId="0" borderId="34"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35" xfId="0" applyFont="1" applyBorder="1" applyAlignment="1" applyProtection="1">
      <alignment horizontal="left" vertical="center" wrapText="1"/>
      <protection locked="0"/>
    </xf>
    <xf numFmtId="0" fontId="7" fillId="0" borderId="23" xfId="0" applyFont="1" applyBorder="1" applyAlignment="1" applyProtection="1">
      <alignment horizontal="left" vertical="center" wrapText="1"/>
      <protection locked="0"/>
    </xf>
    <xf numFmtId="0" fontId="7" fillId="0" borderId="46" xfId="0" applyFont="1" applyBorder="1" applyAlignment="1" applyProtection="1">
      <alignment horizontal="left" vertical="center" wrapText="1"/>
      <protection locked="0"/>
    </xf>
    <xf numFmtId="0" fontId="7" fillId="0" borderId="45" xfId="0" applyFont="1" applyBorder="1" applyAlignment="1" applyProtection="1">
      <alignment horizontal="left" vertical="center" wrapText="1"/>
      <protection locked="0"/>
    </xf>
    <xf numFmtId="0" fontId="7" fillId="0" borderId="36" xfId="0" applyFont="1" applyBorder="1" applyAlignment="1" applyProtection="1">
      <alignment horizontal="left" vertical="center" wrapText="1"/>
      <protection locked="0"/>
    </xf>
    <xf numFmtId="0" fontId="9" fillId="8" borderId="22" xfId="0" applyFont="1" applyFill="1" applyBorder="1" applyAlignment="1">
      <alignment horizontal="center" vertical="center" wrapText="1"/>
    </xf>
    <xf numFmtId="0" fontId="7" fillId="0" borderId="34" xfId="0" applyFont="1" applyBorder="1" applyAlignment="1" applyProtection="1">
      <alignment horizontal="left" vertical="center" wrapText="1"/>
      <protection locked="0"/>
    </xf>
    <xf numFmtId="0" fontId="7" fillId="0" borderId="27" xfId="0" applyFont="1" applyBorder="1" applyAlignment="1" applyProtection="1">
      <alignment horizontal="left" vertical="center" wrapText="1"/>
      <protection locked="0"/>
    </xf>
    <xf numFmtId="0" fontId="0" fillId="0" borderId="23" xfId="0" applyBorder="1" applyAlignment="1" applyProtection="1">
      <alignment horizontal="left" vertical="center" wrapText="1"/>
      <protection locked="0"/>
    </xf>
    <xf numFmtId="0" fontId="0" fillId="0" borderId="46" xfId="0" applyBorder="1" applyAlignment="1" applyProtection="1">
      <alignment horizontal="left" vertical="center" wrapText="1"/>
      <protection locked="0"/>
    </xf>
    <xf numFmtId="0" fontId="0" fillId="0" borderId="36" xfId="0"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0" fillId="0" borderId="35" xfId="0" applyBorder="1" applyAlignment="1" applyProtection="1">
      <alignment horizontal="left" vertical="center" wrapText="1"/>
      <protection locked="0"/>
    </xf>
    <xf numFmtId="0" fontId="9" fillId="7" borderId="40" xfId="0" applyFont="1" applyFill="1" applyBorder="1" applyAlignment="1">
      <alignment horizontal="left" vertical="center" wrapText="1"/>
    </xf>
    <xf numFmtId="0" fontId="9" fillId="7" borderId="38" xfId="0" applyFont="1" applyFill="1" applyBorder="1" applyAlignment="1">
      <alignment horizontal="left" vertical="center" wrapText="1"/>
    </xf>
    <xf numFmtId="0" fontId="9" fillId="7" borderId="39" xfId="0" applyFont="1" applyFill="1" applyBorder="1" applyAlignment="1">
      <alignment horizontal="left" vertical="center" wrapText="1"/>
    </xf>
    <xf numFmtId="0" fontId="9" fillId="7" borderId="23" xfId="0" applyFont="1" applyFill="1" applyBorder="1" applyAlignment="1">
      <alignment horizontal="left" vertical="center" wrapText="1"/>
    </xf>
    <xf numFmtId="0" fontId="9" fillId="7" borderId="46" xfId="0" applyFont="1" applyFill="1" applyBorder="1" applyAlignment="1">
      <alignment horizontal="left" vertical="center" wrapText="1"/>
    </xf>
    <xf numFmtId="0" fontId="9" fillId="7" borderId="36" xfId="0" applyFont="1" applyFill="1" applyBorder="1" applyAlignment="1">
      <alignment horizontal="left" vertical="center" wrapText="1"/>
    </xf>
    <xf numFmtId="0" fontId="9" fillId="7" borderId="34" xfId="0" applyFont="1" applyFill="1" applyBorder="1" applyAlignment="1">
      <alignment horizontal="left" vertical="center" wrapText="1"/>
    </xf>
    <xf numFmtId="0" fontId="9" fillId="7" borderId="26" xfId="0" applyFont="1" applyFill="1" applyBorder="1" applyAlignment="1">
      <alignment horizontal="left" vertical="center" wrapText="1"/>
    </xf>
    <xf numFmtId="0" fontId="9" fillId="7" borderId="27" xfId="0" applyFont="1" applyFill="1" applyBorder="1" applyAlignment="1">
      <alignment horizontal="left" vertical="center" wrapText="1"/>
    </xf>
    <xf numFmtId="0" fontId="0" fillId="0" borderId="23"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0" fillId="0" borderId="36" xfId="0" applyBorder="1" applyAlignment="1" applyProtection="1">
      <alignment horizontal="center" vertical="center" wrapText="1"/>
      <protection locked="0"/>
    </xf>
    <xf numFmtId="0" fontId="9" fillId="9" borderId="23" xfId="0" applyFont="1" applyFill="1" applyBorder="1" applyAlignment="1">
      <alignment horizontal="left" vertical="center"/>
    </xf>
    <xf numFmtId="0" fontId="9" fillId="9" borderId="45" xfId="0" applyFont="1" applyFill="1" applyBorder="1" applyAlignment="1">
      <alignment horizontal="left" vertical="center"/>
    </xf>
    <xf numFmtId="0" fontId="0" fillId="0" borderId="45" xfId="0" applyBorder="1" applyAlignment="1" applyProtection="1">
      <alignment horizontal="left" vertical="center" wrapText="1"/>
      <protection locked="0"/>
    </xf>
    <xf numFmtId="0" fontId="9" fillId="9" borderId="23" xfId="0" applyFont="1" applyFill="1" applyBorder="1" applyAlignment="1">
      <alignment horizontal="left"/>
    </xf>
    <xf numFmtId="0" fontId="9" fillId="9" borderId="45" xfId="0" applyFont="1" applyFill="1" applyBorder="1" applyAlignment="1">
      <alignment horizontal="left"/>
    </xf>
    <xf numFmtId="0" fontId="9" fillId="9" borderId="1" xfId="0" applyFont="1" applyFill="1" applyBorder="1" applyAlignment="1">
      <alignment horizontal="left" vertical="center" wrapText="1"/>
    </xf>
    <xf numFmtId="0" fontId="9" fillId="9" borderId="23" xfId="0" applyFont="1" applyFill="1" applyBorder="1" applyAlignment="1">
      <alignment horizontal="left" vertical="center" wrapText="1"/>
    </xf>
    <xf numFmtId="0" fontId="9" fillId="9" borderId="45" xfId="0" applyFont="1" applyFill="1" applyBorder="1" applyAlignment="1">
      <alignment horizontal="left" vertical="center" wrapText="1"/>
    </xf>
    <xf numFmtId="0" fontId="0" fillId="0" borderId="40" xfId="0" applyBorder="1" applyAlignment="1" applyProtection="1">
      <alignment horizontal="left" vertical="center" wrapText="1"/>
      <protection locked="0"/>
    </xf>
    <xf numFmtId="0" fontId="0" fillId="0" borderId="38"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0" fillId="0" borderId="0" xfId="0" applyAlignment="1">
      <alignment horizontal="center"/>
    </xf>
    <xf numFmtId="0" fontId="0" fillId="0" borderId="0" xfId="0" applyBorder="1" applyAlignment="1">
      <alignment horizontal="center"/>
    </xf>
    <xf numFmtId="0" fontId="18" fillId="0" borderId="20" xfId="0" applyFont="1" applyBorder="1" applyAlignment="1" applyProtection="1">
      <alignment horizontal="center" vertical="center" wrapText="1"/>
      <protection locked="0"/>
    </xf>
    <xf numFmtId="0" fontId="18" fillId="0" borderId="21" xfId="0" applyFont="1" applyBorder="1" applyAlignment="1" applyProtection="1">
      <alignment horizontal="center" vertical="center" wrapText="1"/>
      <protection locked="0"/>
    </xf>
    <xf numFmtId="0" fontId="18" fillId="0" borderId="22" xfId="0" applyFont="1" applyBorder="1" applyAlignment="1" applyProtection="1">
      <alignment horizontal="center" vertical="center" wrapText="1"/>
      <protection locked="0"/>
    </xf>
    <xf numFmtId="0" fontId="9" fillId="0" borderId="20" xfId="0" applyFont="1" applyBorder="1" applyAlignment="1">
      <alignment horizontal="center" vertical="center"/>
    </xf>
    <xf numFmtId="0" fontId="9" fillId="0" borderId="21" xfId="0" applyFont="1" applyBorder="1" applyAlignment="1">
      <alignment horizontal="center" vertical="center"/>
    </xf>
    <xf numFmtId="0" fontId="9" fillId="0" borderId="22" xfId="0" applyFont="1" applyBorder="1" applyAlignment="1">
      <alignment horizontal="center" vertical="center"/>
    </xf>
    <xf numFmtId="0" fontId="9" fillId="8" borderId="20" xfId="0" applyFont="1" applyFill="1" applyBorder="1" applyAlignment="1">
      <alignment horizontal="center" vertical="center" wrapText="1"/>
    </xf>
    <xf numFmtId="0" fontId="9" fillId="9" borderId="29" xfId="0" applyFont="1" applyFill="1" applyBorder="1" applyAlignment="1">
      <alignment horizontal="left" vertical="center" wrapText="1"/>
    </xf>
    <xf numFmtId="0" fontId="9" fillId="9" borderId="42" xfId="0" applyFont="1" applyFill="1" applyBorder="1" applyAlignment="1">
      <alignment horizontal="left" vertical="center" wrapText="1"/>
    </xf>
    <xf numFmtId="0" fontId="9" fillId="8" borderId="25" xfId="0" applyFont="1" applyFill="1" applyBorder="1" applyAlignment="1">
      <alignment horizontal="center" vertical="center"/>
    </xf>
    <xf numFmtId="0" fontId="9" fillId="8" borderId="26" xfId="0" applyFont="1" applyFill="1" applyBorder="1" applyAlignment="1">
      <alignment horizontal="center" vertical="center"/>
    </xf>
    <xf numFmtId="0" fontId="9" fillId="8" borderId="27" xfId="0" applyFont="1" applyFill="1" applyBorder="1" applyAlignment="1">
      <alignment horizontal="center" vertical="center"/>
    </xf>
    <xf numFmtId="0" fontId="9" fillId="8" borderId="20" xfId="0" applyFont="1" applyFill="1" applyBorder="1" applyAlignment="1">
      <alignment horizontal="center" vertical="center"/>
    </xf>
    <xf numFmtId="0" fontId="9" fillId="8" borderId="21" xfId="0" applyFont="1" applyFill="1" applyBorder="1" applyAlignment="1">
      <alignment horizontal="center" vertical="center"/>
    </xf>
    <xf numFmtId="0" fontId="9" fillId="8" borderId="22" xfId="0" applyFont="1" applyFill="1" applyBorder="1" applyAlignment="1">
      <alignment horizontal="center" vertical="center"/>
    </xf>
    <xf numFmtId="0" fontId="9" fillId="8" borderId="18" xfId="0" applyFont="1" applyFill="1" applyBorder="1" applyAlignment="1">
      <alignment horizontal="center" vertical="center" wrapText="1"/>
    </xf>
    <xf numFmtId="0" fontId="14" fillId="0" borderId="23" xfId="1" applyBorder="1" applyAlignment="1">
      <alignment horizontal="left"/>
    </xf>
    <xf numFmtId="0" fontId="14" fillId="0" borderId="46" xfId="1" applyBorder="1" applyAlignment="1">
      <alignment horizontal="left"/>
    </xf>
    <xf numFmtId="0" fontId="14" fillId="0" borderId="36" xfId="1" applyBorder="1" applyAlignment="1">
      <alignment horizontal="left"/>
    </xf>
    <xf numFmtId="0" fontId="53" fillId="0" borderId="30" xfId="0" applyFont="1" applyBorder="1" applyAlignment="1">
      <alignment horizontal="left" vertical="center" wrapText="1"/>
    </xf>
    <xf numFmtId="0" fontId="53" fillId="0" borderId="1" xfId="0" applyFont="1" applyBorder="1" applyAlignment="1">
      <alignment horizontal="left" vertical="center" wrapText="1"/>
    </xf>
    <xf numFmtId="0" fontId="53" fillId="0" borderId="28" xfId="0" applyFont="1" applyBorder="1" applyAlignment="1">
      <alignment horizontal="left" vertical="center" wrapText="1"/>
    </xf>
    <xf numFmtId="0" fontId="53" fillId="0" borderId="30" xfId="0" applyFont="1" applyFill="1" applyBorder="1" applyAlignment="1">
      <alignment horizontal="left" vertical="center" wrapText="1"/>
    </xf>
    <xf numFmtId="0" fontId="53" fillId="0" borderId="1" xfId="0" applyFont="1" applyFill="1" applyBorder="1" applyAlignment="1">
      <alignment horizontal="left" vertical="center"/>
    </xf>
    <xf numFmtId="0" fontId="53" fillId="0" borderId="28" xfId="0" applyFont="1" applyFill="1" applyBorder="1" applyAlignment="1">
      <alignment horizontal="left" vertical="center"/>
    </xf>
    <xf numFmtId="0" fontId="53" fillId="0" borderId="1" xfId="0" applyFont="1" applyBorder="1" applyAlignment="1">
      <alignment horizontal="left" vertical="center"/>
    </xf>
    <xf numFmtId="0" fontId="53" fillId="0" borderId="28" xfId="0" applyFont="1" applyBorder="1" applyAlignment="1">
      <alignment horizontal="left" vertical="center"/>
    </xf>
    <xf numFmtId="0" fontId="23" fillId="0" borderId="32" xfId="0" applyFont="1" applyBorder="1" applyAlignment="1">
      <alignment horizontal="left" vertical="center"/>
    </xf>
    <xf numFmtId="0" fontId="23" fillId="0" borderId="5" xfId="0" applyFont="1" applyBorder="1" applyAlignment="1">
      <alignment horizontal="left" vertical="center"/>
    </xf>
    <xf numFmtId="0" fontId="23" fillId="0" borderId="14" xfId="0" applyFont="1" applyBorder="1" applyAlignment="1">
      <alignment horizontal="left" vertical="center"/>
    </xf>
    <xf numFmtId="0" fontId="53" fillId="0" borderId="30" xfId="0" applyFont="1" applyBorder="1" applyAlignment="1">
      <alignment horizontal="left" vertical="center"/>
    </xf>
    <xf numFmtId="0" fontId="23" fillId="0" borderId="30" xfId="0" applyFont="1" applyBorder="1" applyAlignment="1">
      <alignment horizontal="left" vertical="center"/>
    </xf>
    <xf numFmtId="0" fontId="0" fillId="0" borderId="57"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xf>
    <xf numFmtId="0" fontId="0" fillId="0" borderId="60" xfId="0" applyBorder="1" applyAlignment="1" applyProtection="1">
      <alignment horizontal="left" vertical="center" wrapText="1"/>
      <protection locked="0"/>
    </xf>
    <xf numFmtId="0" fontId="63" fillId="0" borderId="11" xfId="0" applyFont="1" applyBorder="1" applyAlignment="1">
      <alignment horizontal="left" vertical="center" wrapText="1"/>
    </xf>
    <xf numFmtId="0" fontId="64" fillId="0" borderId="11" xfId="0" applyFont="1" applyBorder="1" applyAlignment="1">
      <alignment horizontal="left" vertical="center" wrapText="1"/>
    </xf>
    <xf numFmtId="0" fontId="9" fillId="9" borderId="32" xfId="0" applyFont="1" applyFill="1" applyBorder="1" applyAlignment="1">
      <alignment horizontal="left" vertical="center" wrapText="1"/>
    </xf>
    <xf numFmtId="0" fontId="9" fillId="9" borderId="31" xfId="0" applyFont="1" applyFill="1" applyBorder="1" applyAlignment="1">
      <alignment horizontal="left" vertical="center" wrapText="1"/>
    </xf>
    <xf numFmtId="0" fontId="0" fillId="0" borderId="56" xfId="0" applyBorder="1" applyAlignment="1" applyProtection="1">
      <alignment horizontal="left" vertical="center" wrapText="1"/>
      <protection locked="0"/>
    </xf>
    <xf numFmtId="0" fontId="0" fillId="0" borderId="61" xfId="0" applyBorder="1" applyAlignment="1" applyProtection="1">
      <alignment horizontal="left" vertical="center" wrapText="1"/>
      <protection locked="0"/>
    </xf>
    <xf numFmtId="0" fontId="0" fillId="0" borderId="24" xfId="0"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45" xfId="0" applyBorder="1" applyAlignment="1" applyProtection="1">
      <alignment horizontal="center" vertical="center" wrapText="1"/>
      <protection locked="0"/>
    </xf>
    <xf numFmtId="0" fontId="63" fillId="0" borderId="37" xfId="0" applyFont="1" applyBorder="1" applyAlignment="1">
      <alignment horizontal="left" vertical="center" wrapText="1"/>
    </xf>
    <xf numFmtId="0" fontId="64" fillId="0" borderId="38" xfId="0" applyFont="1" applyBorder="1" applyAlignment="1">
      <alignment horizontal="left" vertical="center" wrapText="1"/>
    </xf>
    <xf numFmtId="0" fontId="64" fillId="0" borderId="39" xfId="0" applyFont="1" applyBorder="1" applyAlignment="1">
      <alignment horizontal="left" vertical="center" wrapText="1"/>
    </xf>
    <xf numFmtId="0" fontId="51" fillId="0" borderId="69" xfId="0" applyFont="1" applyBorder="1" applyAlignment="1">
      <alignment horizontal="left" vertical="center" wrapText="1"/>
    </xf>
    <xf numFmtId="0" fontId="53" fillId="0" borderId="46" xfId="0" applyFont="1" applyBorder="1" applyAlignment="1">
      <alignment horizontal="left" vertical="center" wrapText="1"/>
    </xf>
    <xf numFmtId="0" fontId="53" fillId="0" borderId="36" xfId="0" applyFont="1" applyBorder="1" applyAlignment="1">
      <alignment horizontal="left" vertical="center" wrapText="1"/>
    </xf>
    <xf numFmtId="0" fontId="32" fillId="0" borderId="30" xfId="0" applyFont="1" applyBorder="1" applyAlignment="1">
      <alignment horizontal="left" vertical="center"/>
    </xf>
    <xf numFmtId="0" fontId="32" fillId="0" borderId="1" xfId="0" applyFont="1" applyBorder="1" applyAlignment="1">
      <alignment horizontal="left" vertical="center"/>
    </xf>
    <xf numFmtId="0" fontId="32" fillId="0" borderId="28" xfId="0" applyFont="1" applyBorder="1" applyAlignment="1">
      <alignment horizontal="left" vertical="center"/>
    </xf>
    <xf numFmtId="0" fontId="0" fillId="0" borderId="1" xfId="0" applyBorder="1" applyAlignment="1" applyProtection="1">
      <alignment horizontal="left" vertical="center" wrapText="1"/>
      <protection locked="0"/>
    </xf>
    <xf numFmtId="0" fontId="0" fillId="0" borderId="28" xfId="0" applyBorder="1" applyAlignment="1" applyProtection="1">
      <alignment horizontal="left" vertical="center" wrapText="1"/>
      <protection locked="0"/>
    </xf>
    <xf numFmtId="0" fontId="23" fillId="0" borderId="69" xfId="0" applyFont="1" applyBorder="1" applyAlignment="1">
      <alignment horizontal="left" vertical="center"/>
    </xf>
    <xf numFmtId="0" fontId="23" fillId="0" borderId="46" xfId="0" applyFont="1" applyBorder="1" applyAlignment="1">
      <alignment horizontal="left" vertical="center"/>
    </xf>
    <xf numFmtId="0" fontId="23" fillId="0" borderId="36" xfId="0" applyFont="1" applyBorder="1" applyAlignment="1">
      <alignment horizontal="left" vertical="center"/>
    </xf>
    <xf numFmtId="0" fontId="23" fillId="0" borderId="69" xfId="0" applyFont="1" applyBorder="1" applyAlignment="1">
      <alignment horizontal="left" vertical="center" wrapText="1"/>
    </xf>
    <xf numFmtId="0" fontId="23" fillId="0" borderId="46" xfId="0" applyFont="1" applyBorder="1" applyAlignment="1">
      <alignment horizontal="left" vertical="center" wrapText="1"/>
    </xf>
    <xf numFmtId="0" fontId="23" fillId="0" borderId="36" xfId="0" applyFont="1" applyBorder="1" applyAlignment="1">
      <alignment horizontal="left" vertical="center" wrapText="1"/>
    </xf>
    <xf numFmtId="0" fontId="23" fillId="0" borderId="30" xfId="0" applyFont="1" applyFill="1" applyBorder="1" applyAlignment="1">
      <alignment horizontal="left" vertical="center" wrapText="1"/>
    </xf>
    <xf numFmtId="0" fontId="32" fillId="0" borderId="30" xfId="0" applyFont="1" applyBorder="1" applyAlignment="1">
      <alignment horizontal="left" vertical="center" wrapText="1"/>
    </xf>
    <xf numFmtId="0" fontId="32" fillId="0" borderId="1" xfId="0" applyFont="1" applyBorder="1" applyAlignment="1">
      <alignment horizontal="left" vertical="center" wrapText="1"/>
    </xf>
    <xf numFmtId="0" fontId="32" fillId="0" borderId="28" xfId="0" applyFont="1" applyBorder="1" applyAlignment="1">
      <alignment horizontal="left" vertical="center" wrapText="1"/>
    </xf>
    <xf numFmtId="0" fontId="53" fillId="0" borderId="72" xfId="0" applyFont="1" applyBorder="1" applyAlignment="1">
      <alignment horizontal="left" vertical="top" wrapText="1"/>
    </xf>
    <xf numFmtId="0" fontId="53" fillId="0" borderId="57" xfId="0" applyFont="1" applyBorder="1" applyAlignment="1">
      <alignment horizontal="left" vertical="top" wrapText="1"/>
    </xf>
    <xf numFmtId="0" fontId="53" fillId="0" borderId="58" xfId="0" applyFont="1" applyBorder="1" applyAlignment="1">
      <alignment horizontal="left" vertical="top" wrapText="1"/>
    </xf>
    <xf numFmtId="0" fontId="53" fillId="0" borderId="53" xfId="0" applyFont="1" applyBorder="1" applyAlignment="1">
      <alignment horizontal="left" vertical="top" wrapText="1"/>
    </xf>
    <xf numFmtId="0" fontId="53" fillId="0" borderId="0" xfId="0" applyFont="1" applyBorder="1" applyAlignment="1">
      <alignment horizontal="left" vertical="top" wrapText="1"/>
    </xf>
    <xf numFmtId="0" fontId="53" fillId="0" borderId="54" xfId="0" applyFont="1" applyBorder="1" applyAlignment="1">
      <alignment horizontal="left" vertical="top" wrapText="1"/>
    </xf>
    <xf numFmtId="0" fontId="9" fillId="9" borderId="34" xfId="0" applyFont="1" applyFill="1" applyBorder="1" applyAlignment="1">
      <alignment horizontal="left" vertical="center" wrapText="1"/>
    </xf>
    <xf numFmtId="0" fontId="9" fillId="9" borderId="35" xfId="0" applyFont="1" applyFill="1" applyBorder="1" applyAlignment="1">
      <alignment horizontal="left" vertical="center" wrapText="1"/>
    </xf>
    <xf numFmtId="0" fontId="9" fillId="0" borderId="57" xfId="0" applyFont="1" applyBorder="1" applyAlignment="1">
      <alignment horizontal="center" vertical="center"/>
    </xf>
    <xf numFmtId="0" fontId="0" fillId="3" borderId="42" xfId="0" applyFill="1" applyBorder="1" applyAlignment="1">
      <alignment horizontal="center" vertical="center"/>
    </xf>
    <xf numFmtId="0" fontId="0" fillId="3" borderId="6" xfId="0" applyFill="1" applyBorder="1" applyAlignment="1">
      <alignment horizontal="center" vertical="center"/>
    </xf>
    <xf numFmtId="0" fontId="0" fillId="3" borderId="7" xfId="0" applyFill="1" applyBorder="1" applyAlignment="1">
      <alignment horizontal="center" vertical="center"/>
    </xf>
    <xf numFmtId="0" fontId="0" fillId="3" borderId="16" xfId="0" applyFill="1" applyBorder="1" applyAlignment="1" applyProtection="1">
      <alignment horizontal="center" vertical="center" wrapText="1"/>
      <protection locked="0"/>
    </xf>
    <xf numFmtId="0" fontId="0" fillId="3" borderId="3" xfId="0" applyFill="1" applyBorder="1" applyAlignment="1" applyProtection="1">
      <alignment horizontal="center" vertical="center" wrapText="1"/>
      <protection locked="0"/>
    </xf>
    <xf numFmtId="0" fontId="0" fillId="3" borderId="8" xfId="0" applyFill="1" applyBorder="1" applyAlignment="1" applyProtection="1">
      <alignment horizontal="center" vertical="center" wrapText="1"/>
      <protection locked="0"/>
    </xf>
    <xf numFmtId="0" fontId="0" fillId="7" borderId="42" xfId="0" applyFill="1" applyBorder="1" applyAlignment="1">
      <alignment horizontal="center" vertical="center" wrapText="1"/>
    </xf>
    <xf numFmtId="0" fontId="0" fillId="7" borderId="6" xfId="0" applyFill="1" applyBorder="1" applyAlignment="1">
      <alignment horizontal="center" vertical="center" wrapText="1"/>
    </xf>
    <xf numFmtId="0" fontId="0" fillId="7" borderId="29" xfId="0" applyFill="1" applyBorder="1" applyAlignment="1">
      <alignment horizontal="center" vertical="center" wrapText="1"/>
    </xf>
    <xf numFmtId="0" fontId="0" fillId="3" borderId="29" xfId="0" applyFill="1" applyBorder="1" applyAlignment="1">
      <alignment horizontal="center" vertical="center"/>
    </xf>
    <xf numFmtId="0" fontId="0" fillId="3" borderId="4" xfId="0" applyFill="1" applyBorder="1" applyAlignment="1" applyProtection="1">
      <alignment horizontal="center" vertical="center" wrapText="1"/>
      <protection locked="0"/>
    </xf>
    <xf numFmtId="0" fontId="19" fillId="0" borderId="9" xfId="0" applyFont="1" applyBorder="1" applyAlignment="1">
      <alignment horizontal="center" wrapText="1"/>
    </xf>
    <xf numFmtId="0" fontId="19" fillId="0" borderId="7" xfId="0" applyFont="1" applyBorder="1" applyAlignment="1">
      <alignment horizontal="center"/>
    </xf>
    <xf numFmtId="0" fontId="19" fillId="0" borderId="10" xfId="0" applyFont="1" applyBorder="1" applyAlignment="1">
      <alignment horizontal="center" wrapText="1"/>
    </xf>
    <xf numFmtId="0" fontId="19" fillId="0" borderId="8" xfId="0" applyFont="1" applyBorder="1" applyAlignment="1">
      <alignment horizontal="center"/>
    </xf>
    <xf numFmtId="0" fontId="19" fillId="0" borderId="8" xfId="0" applyFont="1" applyBorder="1" applyAlignment="1">
      <alignment horizontal="center" wrapText="1"/>
    </xf>
    <xf numFmtId="0" fontId="19" fillId="0" borderId="70" xfId="0" applyFont="1" applyBorder="1" applyAlignment="1">
      <alignment horizontal="center" vertical="center"/>
    </xf>
    <xf numFmtId="0" fontId="19" fillId="0" borderId="71" xfId="0" applyFont="1" applyBorder="1" applyAlignment="1">
      <alignment horizontal="center" vertical="center"/>
    </xf>
    <xf numFmtId="0" fontId="9" fillId="0" borderId="5" xfId="0" applyFont="1" applyBorder="1" applyAlignment="1">
      <alignment horizontal="center"/>
    </xf>
    <xf numFmtId="0" fontId="24" fillId="0" borderId="0" xfId="0" applyFont="1" applyAlignment="1">
      <alignment horizontal="left"/>
    </xf>
    <xf numFmtId="0" fontId="25" fillId="0" borderId="0" xfId="0" applyFont="1" applyAlignment="1">
      <alignment horizontal="left" vertical="center"/>
    </xf>
    <xf numFmtId="0" fontId="0" fillId="0" borderId="20" xfId="0" applyBorder="1" applyAlignment="1" applyProtection="1">
      <alignment horizontal="center" vertical="center" wrapText="1"/>
      <protection locked="0"/>
    </xf>
    <xf numFmtId="0" fontId="0" fillId="0" borderId="21" xfId="0" applyBorder="1" applyAlignment="1" applyProtection="1">
      <alignment horizontal="center" vertical="center" wrapText="1"/>
      <protection locked="0"/>
    </xf>
    <xf numFmtId="0" fontId="0" fillId="0" borderId="22" xfId="0" applyBorder="1" applyAlignment="1" applyProtection="1">
      <alignment horizontal="center" vertical="center" wrapText="1"/>
      <protection locked="0"/>
    </xf>
    <xf numFmtId="0" fontId="10" fillId="0" borderId="20" xfId="0" applyFont="1" applyBorder="1" applyAlignment="1">
      <alignment horizontal="center" vertical="center"/>
    </xf>
    <xf numFmtId="0" fontId="10" fillId="0" borderId="21" xfId="0" applyFont="1" applyBorder="1" applyAlignment="1">
      <alignment horizontal="center" vertical="center"/>
    </xf>
    <xf numFmtId="0" fontId="18" fillId="0" borderId="17" xfId="0" applyFont="1" applyBorder="1" applyAlignment="1">
      <alignment horizontal="center"/>
    </xf>
    <xf numFmtId="0" fontId="18" fillId="0" borderId="18" xfId="0" applyFont="1" applyBorder="1" applyAlignment="1">
      <alignment horizontal="center"/>
    </xf>
    <xf numFmtId="0" fontId="18" fillId="0" borderId="0" xfId="0" applyFont="1" applyBorder="1" applyAlignment="1">
      <alignment horizontal="center"/>
    </xf>
    <xf numFmtId="0" fontId="18" fillId="0" borderId="54" xfId="0" applyFont="1" applyBorder="1" applyAlignment="1">
      <alignment horizontal="center"/>
    </xf>
    <xf numFmtId="0" fontId="11" fillId="0" borderId="21"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20" xfId="0" applyFont="1" applyBorder="1" applyAlignment="1">
      <alignment horizontal="center" vertical="center" wrapText="1"/>
    </xf>
    <xf numFmtId="0" fontId="9" fillId="10" borderId="32" xfId="0" applyFont="1" applyFill="1" applyBorder="1" applyAlignment="1">
      <alignment horizontal="center"/>
    </xf>
    <xf numFmtId="0" fontId="9" fillId="10" borderId="5" xfId="0" applyFont="1" applyFill="1" applyBorder="1" applyAlignment="1">
      <alignment horizontal="center"/>
    </xf>
    <xf numFmtId="0" fontId="9" fillId="4" borderId="14" xfId="0" applyFont="1" applyFill="1" applyBorder="1" applyAlignment="1">
      <alignment horizontal="center" vertical="center"/>
    </xf>
    <xf numFmtId="0" fontId="9" fillId="4" borderId="15" xfId="0" applyFont="1" applyFill="1" applyBorder="1" applyAlignment="1">
      <alignment horizontal="center" vertical="center"/>
    </xf>
    <xf numFmtId="0" fontId="9" fillId="5" borderId="5" xfId="0" applyFont="1" applyFill="1" applyBorder="1" applyAlignment="1">
      <alignment horizontal="center"/>
    </xf>
    <xf numFmtId="0" fontId="9" fillId="0" borderId="14" xfId="0" applyFont="1" applyBorder="1" applyAlignment="1">
      <alignment horizontal="center"/>
    </xf>
    <xf numFmtId="0" fontId="9" fillId="5" borderId="35" xfId="0" applyFont="1" applyFill="1" applyBorder="1" applyAlignment="1">
      <alignment horizontal="center"/>
    </xf>
    <xf numFmtId="0" fontId="0" fillId="3" borderId="16" xfId="0" applyFill="1" applyBorder="1" applyAlignment="1">
      <alignment horizontal="center" vertical="center"/>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0" fillId="7" borderId="16" xfId="0" applyFill="1" applyBorder="1" applyAlignment="1">
      <alignment horizontal="center" vertical="center" wrapText="1"/>
    </xf>
    <xf numFmtId="0" fontId="0" fillId="7" borderId="3" xfId="0" applyFill="1" applyBorder="1" applyAlignment="1">
      <alignment horizontal="center" vertical="center" wrapText="1"/>
    </xf>
    <xf numFmtId="0" fontId="0" fillId="7" borderId="4" xfId="0" applyFill="1" applyBorder="1" applyAlignment="1">
      <alignment horizontal="center" vertical="center" wrapText="1"/>
    </xf>
    <xf numFmtId="0" fontId="0" fillId="3" borderId="10" xfId="0" applyFill="1" applyBorder="1" applyAlignment="1">
      <alignment horizontal="center" vertical="center"/>
    </xf>
    <xf numFmtId="0" fontId="70" fillId="0" borderId="0" xfId="0" applyFont="1" applyAlignment="1">
      <alignment horizontal="center" wrapText="1"/>
    </xf>
    <xf numFmtId="0" fontId="19" fillId="0" borderId="10" xfId="0" applyFont="1" applyBorder="1" applyAlignment="1">
      <alignment horizontal="center" vertical="center" wrapText="1"/>
    </xf>
    <xf numFmtId="0" fontId="19" fillId="0" borderId="3" xfId="0" applyFont="1" applyBorder="1" applyAlignment="1">
      <alignment horizontal="center" vertical="center" wrapText="1"/>
    </xf>
    <xf numFmtId="0" fontId="0" fillId="3" borderId="5" xfId="0" applyFill="1" applyBorder="1" applyAlignment="1" applyProtection="1">
      <alignment horizontal="center" vertical="center"/>
      <protection locked="0"/>
    </xf>
    <xf numFmtId="0" fontId="0" fillId="3" borderId="1" xfId="0"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19" fillId="12" borderId="10" xfId="0" applyFont="1" applyFill="1" applyBorder="1" applyAlignment="1">
      <alignment horizontal="center" vertical="center" wrapText="1"/>
    </xf>
    <xf numFmtId="0" fontId="19" fillId="12" borderId="3" xfId="0" applyFont="1" applyFill="1" applyBorder="1" applyAlignment="1">
      <alignment horizontal="center" vertical="center"/>
    </xf>
    <xf numFmtId="0" fontId="19" fillId="4" borderId="10" xfId="0" applyFont="1" applyFill="1" applyBorder="1" applyAlignment="1">
      <alignment horizontal="center" vertical="center" wrapText="1"/>
    </xf>
    <xf numFmtId="0" fontId="19" fillId="4" borderId="3" xfId="0" applyFont="1" applyFill="1" applyBorder="1" applyAlignment="1">
      <alignment horizontal="center" vertical="center"/>
    </xf>
    <xf numFmtId="0" fontId="19" fillId="0" borderId="33" xfId="0" applyFont="1" applyBorder="1" applyAlignment="1">
      <alignment horizontal="center" vertical="center"/>
    </xf>
    <xf numFmtId="0" fontId="9" fillId="5" borderId="2" xfId="0" applyFont="1" applyFill="1" applyBorder="1" applyAlignment="1">
      <alignment horizontal="center" vertical="center"/>
    </xf>
    <xf numFmtId="0" fontId="9" fillId="5" borderId="4" xfId="0" applyFont="1" applyFill="1" applyBorder="1" applyAlignment="1">
      <alignment horizontal="center" vertical="center"/>
    </xf>
    <xf numFmtId="0" fontId="12" fillId="0" borderId="6" xfId="0" applyFont="1" applyBorder="1" applyAlignment="1">
      <alignment horizontal="center"/>
    </xf>
    <xf numFmtId="0" fontId="12" fillId="0" borderId="62" xfId="0" applyFont="1" applyBorder="1" applyAlignment="1">
      <alignment horizontal="center"/>
    </xf>
    <xf numFmtId="0" fontId="12" fillId="0" borderId="3" xfId="0" applyFont="1" applyBorder="1" applyAlignment="1">
      <alignment horizontal="center"/>
    </xf>
    <xf numFmtId="0" fontId="12" fillId="0" borderId="33" xfId="0" applyFont="1" applyBorder="1" applyAlignment="1">
      <alignment horizontal="center"/>
    </xf>
    <xf numFmtId="0" fontId="0" fillId="7" borderId="28" xfId="0" applyFill="1" applyBorder="1" applyAlignment="1" applyProtection="1">
      <alignment horizontal="center" vertical="center" wrapText="1"/>
      <protection locked="0"/>
    </xf>
    <xf numFmtId="0" fontId="0" fillId="7" borderId="30" xfId="0" applyFill="1" applyBorder="1" applyAlignment="1">
      <alignment horizontal="center" vertical="center" wrapText="1"/>
    </xf>
    <xf numFmtId="0" fontId="12" fillId="0" borderId="20" xfId="0" applyFont="1" applyBorder="1" applyAlignment="1">
      <alignment horizontal="center" vertical="center"/>
    </xf>
    <xf numFmtId="0" fontId="12" fillId="0" borderId="21" xfId="0" applyFont="1" applyBorder="1" applyAlignment="1">
      <alignment horizontal="center" vertical="center"/>
    </xf>
    <xf numFmtId="0" fontId="0" fillId="3" borderId="14" xfId="0" applyFill="1" applyBorder="1" applyAlignment="1" applyProtection="1">
      <alignment horizontal="center" vertical="center"/>
      <protection locked="0"/>
    </xf>
    <xf numFmtId="0" fontId="0" fillId="3" borderId="28" xfId="0" applyFill="1" applyBorder="1" applyAlignment="1" applyProtection="1">
      <alignment horizontal="center" vertical="center"/>
      <protection locked="0"/>
    </xf>
    <xf numFmtId="0" fontId="0" fillId="3" borderId="5" xfId="0" applyFill="1" applyBorder="1" applyAlignment="1" applyProtection="1">
      <alignment horizontal="center" vertical="center" wrapText="1"/>
      <protection locked="0"/>
    </xf>
    <xf numFmtId="0" fontId="0" fillId="3" borderId="1" xfId="0" applyFill="1" applyBorder="1" applyAlignment="1" applyProtection="1">
      <alignment horizontal="center" vertical="center" wrapText="1"/>
      <protection locked="0"/>
    </xf>
    <xf numFmtId="0" fontId="0" fillId="3" borderId="32" xfId="0" applyFill="1" applyBorder="1" applyAlignment="1">
      <alignment horizontal="center" vertical="center"/>
    </xf>
    <xf numFmtId="0" fontId="0" fillId="3" borderId="30" xfId="0" applyFill="1" applyBorder="1" applyAlignment="1">
      <alignment horizontal="center" vertical="center"/>
    </xf>
    <xf numFmtId="0" fontId="9" fillId="0" borderId="0" xfId="0" applyFont="1" applyAlignment="1">
      <alignment horizontal="center" vertical="center"/>
    </xf>
    <xf numFmtId="0" fontId="0" fillId="3" borderId="31" xfId="0" applyFill="1" applyBorder="1" applyAlignment="1">
      <alignment horizontal="center" vertical="center"/>
    </xf>
    <xf numFmtId="0" fontId="0" fillId="3" borderId="12" xfId="0" applyFill="1" applyBorder="1" applyAlignment="1" applyProtection="1">
      <alignment horizontal="center" vertical="center"/>
      <protection locked="0"/>
    </xf>
    <xf numFmtId="0" fontId="0" fillId="3" borderId="15" xfId="0" applyFill="1" applyBorder="1" applyAlignment="1" applyProtection="1">
      <alignment horizontal="center" vertical="center"/>
      <protection locked="0"/>
    </xf>
    <xf numFmtId="0" fontId="19" fillId="0" borderId="9" xfId="0" applyFont="1" applyBorder="1" applyAlignment="1">
      <alignment horizontal="center" vertical="center" wrapText="1"/>
    </xf>
    <xf numFmtId="0" fontId="19" fillId="0" borderId="6" xfId="0" applyFont="1" applyBorder="1" applyAlignment="1">
      <alignment horizontal="center" vertical="center"/>
    </xf>
    <xf numFmtId="0" fontId="69" fillId="0" borderId="0" xfId="0" applyFont="1" applyAlignment="1">
      <alignment horizontal="center"/>
    </xf>
    <xf numFmtId="0" fontId="9" fillId="10" borderId="29" xfId="0" applyFont="1" applyFill="1" applyBorder="1" applyAlignment="1">
      <alignment horizontal="center" vertical="center"/>
    </xf>
    <xf numFmtId="0" fontId="9" fillId="10" borderId="4" xfId="0" applyFont="1" applyFill="1" applyBorder="1" applyAlignment="1">
      <alignment horizontal="center" vertical="center"/>
    </xf>
    <xf numFmtId="0" fontId="9" fillId="4" borderId="13" xfId="0" applyFont="1" applyFill="1" applyBorder="1" applyAlignment="1">
      <alignment horizontal="center" vertical="center"/>
    </xf>
    <xf numFmtId="0" fontId="9" fillId="4" borderId="43" xfId="0" applyFont="1" applyFill="1" applyBorder="1" applyAlignment="1">
      <alignment horizontal="center" vertical="center"/>
    </xf>
    <xf numFmtId="0" fontId="9" fillId="0" borderId="4" xfId="0" applyFont="1" applyBorder="1" applyAlignment="1">
      <alignment horizontal="center" vertical="center"/>
    </xf>
    <xf numFmtId="0" fontId="9" fillId="0" borderId="24" xfId="0" applyFont="1" applyBorder="1" applyAlignment="1">
      <alignment horizontal="center" vertical="center"/>
    </xf>
    <xf numFmtId="0" fontId="19" fillId="0" borderId="8" xfId="0" applyFont="1" applyBorder="1" applyAlignment="1">
      <alignment horizontal="center" vertical="center" wrapText="1"/>
    </xf>
    <xf numFmtId="165" fontId="0" fillId="3" borderId="16" xfId="0" applyNumberFormat="1" applyFill="1" applyBorder="1" applyAlignment="1">
      <alignment horizontal="center" vertical="center" wrapText="1"/>
    </xf>
    <xf numFmtId="165" fontId="0" fillId="3" borderId="3" xfId="0" applyNumberFormat="1" applyFill="1" applyBorder="1" applyAlignment="1">
      <alignment horizontal="center" vertical="center" wrapText="1"/>
    </xf>
    <xf numFmtId="165" fontId="0" fillId="3" borderId="4" xfId="0" applyNumberFormat="1" applyFill="1" applyBorder="1" applyAlignment="1">
      <alignment horizontal="center" vertical="center" wrapText="1"/>
    </xf>
    <xf numFmtId="0" fontId="0" fillId="7" borderId="42" xfId="0" applyFill="1" applyBorder="1" applyAlignment="1">
      <alignment horizontal="center" vertical="center"/>
    </xf>
    <xf numFmtId="0" fontId="0" fillId="7" borderId="6" xfId="0" applyFill="1" applyBorder="1" applyAlignment="1">
      <alignment horizontal="center" vertical="center"/>
    </xf>
    <xf numFmtId="0" fontId="0" fillId="7" borderId="7" xfId="0" applyFill="1" applyBorder="1" applyAlignment="1">
      <alignment horizontal="center" vertical="center"/>
    </xf>
    <xf numFmtId="0" fontId="0" fillId="7" borderId="16" xfId="0" applyFill="1" applyBorder="1" applyAlignment="1" applyProtection="1">
      <alignment horizontal="center" vertical="center" wrapText="1"/>
      <protection locked="0"/>
    </xf>
    <xf numFmtId="0" fontId="0" fillId="7" borderId="3" xfId="0" applyFill="1" applyBorder="1" applyAlignment="1" applyProtection="1">
      <alignment horizontal="center" vertical="center" wrapText="1"/>
      <protection locked="0"/>
    </xf>
    <xf numFmtId="0" fontId="0" fillId="7" borderId="8" xfId="0" applyFill="1" applyBorder="1" applyAlignment="1" applyProtection="1">
      <alignment horizontal="center" vertical="center" wrapText="1"/>
      <protection locked="0"/>
    </xf>
    <xf numFmtId="164" fontId="0" fillId="7" borderId="16" xfId="0" applyNumberFormat="1" applyFill="1" applyBorder="1" applyAlignment="1">
      <alignment horizontal="center" vertical="center" wrapText="1"/>
    </xf>
    <xf numFmtId="164" fontId="0" fillId="7" borderId="3" xfId="0" applyNumberFormat="1" applyFill="1" applyBorder="1" applyAlignment="1">
      <alignment horizontal="center" vertical="center" wrapText="1"/>
    </xf>
    <xf numFmtId="164" fontId="0" fillId="7" borderId="8" xfId="0" applyNumberFormat="1" applyFill="1" applyBorder="1" applyAlignment="1">
      <alignment horizontal="center" vertical="center" wrapText="1"/>
    </xf>
    <xf numFmtId="0" fontId="0" fillId="7" borderId="29" xfId="0" applyFill="1" applyBorder="1" applyAlignment="1">
      <alignment horizontal="center" vertical="center"/>
    </xf>
    <xf numFmtId="0" fontId="0" fillId="7" borderId="4" xfId="0" applyFill="1" applyBorder="1" applyAlignment="1" applyProtection="1">
      <alignment horizontal="center" vertical="center" wrapText="1"/>
      <protection locked="0"/>
    </xf>
    <xf numFmtId="164" fontId="0" fillId="7" borderId="4" xfId="0" applyNumberFormat="1" applyFill="1" applyBorder="1" applyAlignment="1">
      <alignment horizontal="center" vertical="center" wrapText="1"/>
    </xf>
    <xf numFmtId="0" fontId="19" fillId="4" borderId="14" xfId="0" applyFont="1" applyFill="1" applyBorder="1" applyAlignment="1">
      <alignment horizontal="center" vertical="center" wrapText="1"/>
    </xf>
    <xf numFmtId="0" fontId="19" fillId="4" borderId="15" xfId="0" applyFont="1" applyFill="1" applyBorder="1" applyAlignment="1">
      <alignment horizontal="center" vertical="center"/>
    </xf>
    <xf numFmtId="0" fontId="11" fillId="0" borderId="21" xfId="0" applyFont="1" applyBorder="1" applyAlignment="1">
      <alignment horizontal="center" vertical="center"/>
    </xf>
    <xf numFmtId="0" fontId="11" fillId="0" borderId="22" xfId="0" applyFont="1" applyBorder="1" applyAlignment="1">
      <alignment horizontal="center" vertical="center"/>
    </xf>
    <xf numFmtId="0" fontId="19" fillId="0" borderId="7" xfId="0" applyFont="1" applyBorder="1" applyAlignment="1">
      <alignment horizontal="center" vertical="center"/>
    </xf>
    <xf numFmtId="49" fontId="19" fillId="0" borderId="10" xfId="0" applyNumberFormat="1" applyFont="1" applyBorder="1" applyAlignment="1">
      <alignment horizontal="center" vertical="center" wrapText="1"/>
    </xf>
    <xf numFmtId="49" fontId="19" fillId="0" borderId="8" xfId="0" applyNumberFormat="1" applyFont="1" applyBorder="1" applyAlignment="1">
      <alignment horizontal="center" vertical="center" wrapText="1"/>
    </xf>
    <xf numFmtId="164" fontId="19" fillId="0" borderId="10" xfId="0" applyNumberFormat="1" applyFont="1" applyBorder="1" applyAlignment="1">
      <alignment horizontal="center" vertical="center" wrapText="1"/>
    </xf>
    <xf numFmtId="164" fontId="19" fillId="0" borderId="8" xfId="0" applyNumberFormat="1" applyFont="1" applyBorder="1" applyAlignment="1">
      <alignment horizontal="center" vertical="center" wrapText="1"/>
    </xf>
    <xf numFmtId="0" fontId="19" fillId="10" borderId="35" xfId="0" applyFont="1" applyFill="1" applyBorder="1" applyAlignment="1">
      <alignment horizontal="center" vertical="center"/>
    </xf>
    <xf numFmtId="0" fontId="19" fillId="10" borderId="5" xfId="0" applyFont="1" applyFill="1" applyBorder="1" applyAlignment="1">
      <alignment horizontal="center" vertical="center"/>
    </xf>
    <xf numFmtId="0" fontId="18" fillId="0" borderId="19" xfId="0" applyFont="1" applyBorder="1" applyAlignment="1">
      <alignment horizontal="center"/>
    </xf>
    <xf numFmtId="164" fontId="0" fillId="7" borderId="16" xfId="0" applyNumberFormat="1" applyFill="1" applyBorder="1" applyAlignment="1">
      <alignment horizontal="center" vertical="center"/>
    </xf>
    <xf numFmtId="164" fontId="0" fillId="7" borderId="3" xfId="0" applyNumberFormat="1" applyFill="1" applyBorder="1" applyAlignment="1">
      <alignment horizontal="center" vertical="center"/>
    </xf>
    <xf numFmtId="164" fontId="0" fillId="7" borderId="4" xfId="0" applyNumberFormat="1" applyFill="1" applyBorder="1" applyAlignment="1">
      <alignment horizontal="center" vertical="center"/>
    </xf>
    <xf numFmtId="164" fontId="0" fillId="3" borderId="16" xfId="0" applyNumberFormat="1" applyFill="1" applyBorder="1" applyAlignment="1">
      <alignment horizontal="center" vertical="center"/>
    </xf>
    <xf numFmtId="164" fontId="0" fillId="3" borderId="3" xfId="0" applyNumberFormat="1" applyFill="1" applyBorder="1" applyAlignment="1">
      <alignment horizontal="center" vertical="center"/>
    </xf>
    <xf numFmtId="164" fontId="0" fillId="3" borderId="4" xfId="0" applyNumberFormat="1" applyFill="1" applyBorder="1" applyAlignment="1">
      <alignment horizontal="center" vertical="center"/>
    </xf>
    <xf numFmtId="164" fontId="0" fillId="7" borderId="8" xfId="0" applyNumberFormat="1" applyFill="1" applyBorder="1" applyAlignment="1">
      <alignment horizontal="center" vertical="center"/>
    </xf>
    <xf numFmtId="0" fontId="12" fillId="0" borderId="22" xfId="0" applyFont="1" applyBorder="1" applyAlignment="1">
      <alignment horizontal="center" vertical="center"/>
    </xf>
    <xf numFmtId="0" fontId="18" fillId="0" borderId="6" xfId="0" applyFont="1" applyBorder="1" applyAlignment="1">
      <alignment horizontal="center"/>
    </xf>
    <xf numFmtId="0" fontId="18" fillId="0" borderId="3" xfId="0" applyFont="1" applyBorder="1" applyAlignment="1">
      <alignment horizontal="center"/>
    </xf>
    <xf numFmtId="0" fontId="18" fillId="0" borderId="33" xfId="0" applyFont="1" applyBorder="1" applyAlignment="1">
      <alignment horizontal="center"/>
    </xf>
    <xf numFmtId="0" fontId="19" fillId="10" borderId="32" xfId="0" applyFont="1" applyFill="1" applyBorder="1" applyAlignment="1">
      <alignment horizontal="center" vertical="center"/>
    </xf>
    <xf numFmtId="0" fontId="19" fillId="0" borderId="73" xfId="0" applyFont="1" applyBorder="1" applyAlignment="1">
      <alignment horizontal="center" vertical="center"/>
    </xf>
    <xf numFmtId="0" fontId="19" fillId="0" borderId="74" xfId="0" applyFont="1" applyBorder="1" applyAlignment="1">
      <alignment horizontal="center" vertical="center"/>
    </xf>
    <xf numFmtId="0" fontId="11" fillId="0" borderId="40" xfId="0" applyFont="1" applyBorder="1" applyAlignment="1">
      <alignment horizontal="center" vertical="center" wrapText="1"/>
    </xf>
    <xf numFmtId="0" fontId="11" fillId="0" borderId="38" xfId="0" applyFont="1" applyBorder="1" applyAlignment="1">
      <alignment horizontal="center" vertical="center" wrapText="1"/>
    </xf>
    <xf numFmtId="0" fontId="19" fillId="7" borderId="16" xfId="0" applyFont="1" applyFill="1" applyBorder="1" applyAlignment="1">
      <alignment horizontal="center" vertical="center"/>
    </xf>
    <xf numFmtId="0" fontId="19" fillId="7" borderId="3" xfId="0" applyFont="1" applyFill="1" applyBorder="1" applyAlignment="1">
      <alignment horizontal="center" vertical="center"/>
    </xf>
    <xf numFmtId="0" fontId="19" fillId="7" borderId="4" xfId="0" applyFont="1" applyFill="1" applyBorder="1" applyAlignment="1">
      <alignment horizontal="center" vertical="center"/>
    </xf>
    <xf numFmtId="0" fontId="19" fillId="3" borderId="16" xfId="0" applyFont="1" applyFill="1" applyBorder="1" applyAlignment="1">
      <alignment horizontal="center" vertical="center"/>
    </xf>
    <xf numFmtId="0" fontId="19" fillId="3" borderId="3"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8" xfId="0" applyFont="1" applyFill="1" applyBorder="1" applyAlignment="1">
      <alignment horizontal="center" vertical="center"/>
    </xf>
    <xf numFmtId="0" fontId="0" fillId="0" borderId="47" xfId="0" applyBorder="1" applyAlignment="1" applyProtection="1">
      <alignment horizontal="center" vertical="center" wrapText="1"/>
      <protection locked="0"/>
    </xf>
    <xf numFmtId="0" fontId="0" fillId="0" borderId="50" xfId="0" applyBorder="1" applyAlignment="1" applyProtection="1">
      <alignment horizontal="center" vertical="center" wrapText="1"/>
      <protection locked="0"/>
    </xf>
    <xf numFmtId="0" fontId="9" fillId="10" borderId="32" xfId="0" applyFont="1" applyFill="1" applyBorder="1" applyAlignment="1">
      <alignment horizontal="center" vertical="center"/>
    </xf>
    <xf numFmtId="0" fontId="9" fillId="10" borderId="14" xfId="0" applyFont="1" applyFill="1" applyBorder="1" applyAlignment="1">
      <alignment horizontal="center" vertical="center"/>
    </xf>
    <xf numFmtId="0" fontId="9" fillId="5" borderId="5" xfId="0" applyFont="1" applyFill="1" applyBorder="1" applyAlignment="1">
      <alignment horizontal="center" vertical="center"/>
    </xf>
    <xf numFmtId="0" fontId="9" fillId="0" borderId="5" xfId="0" applyFont="1" applyBorder="1" applyAlignment="1">
      <alignment horizontal="center" vertical="center"/>
    </xf>
    <xf numFmtId="0" fontId="9" fillId="0" borderId="14" xfId="0" applyFont="1" applyBorder="1" applyAlignment="1">
      <alignment horizontal="center" vertical="center"/>
    </xf>
    <xf numFmtId="0" fontId="12" fillId="0" borderId="25" xfId="0" applyFont="1" applyBorder="1" applyAlignment="1">
      <alignment horizontal="center"/>
    </xf>
    <xf numFmtId="0" fontId="12" fillId="0" borderId="26" xfId="0" applyFont="1" applyBorder="1" applyAlignment="1">
      <alignment horizontal="center"/>
    </xf>
    <xf numFmtId="0" fontId="12" fillId="0" borderId="27" xfId="0" applyFont="1" applyBorder="1" applyAlignment="1">
      <alignment horizontal="center"/>
    </xf>
    <xf numFmtId="0" fontId="12" fillId="0" borderId="37" xfId="0" applyFont="1" applyBorder="1" applyAlignment="1">
      <alignment horizontal="center" vertical="center"/>
    </xf>
    <xf numFmtId="0" fontId="12" fillId="0" borderId="38" xfId="0" applyFont="1" applyBorder="1" applyAlignment="1">
      <alignment horizontal="center" vertical="center"/>
    </xf>
    <xf numFmtId="0" fontId="12" fillId="0" borderId="41" xfId="0" applyFont="1" applyBorder="1" applyAlignment="1">
      <alignment horizontal="center" vertical="center"/>
    </xf>
    <xf numFmtId="0" fontId="19" fillId="0" borderId="8" xfId="0" applyFont="1" applyBorder="1" applyAlignment="1">
      <alignment horizontal="center" vertical="center"/>
    </xf>
    <xf numFmtId="0" fontId="11" fillId="0" borderId="38" xfId="0" applyFont="1" applyBorder="1" applyAlignment="1">
      <alignment horizontal="center" vertical="center"/>
    </xf>
    <xf numFmtId="0" fontId="11" fillId="0" borderId="39" xfId="0" applyFont="1" applyBorder="1" applyAlignment="1">
      <alignment horizontal="center" vertical="center"/>
    </xf>
    <xf numFmtId="0" fontId="42" fillId="0" borderId="0" xfId="0" applyFont="1" applyAlignment="1">
      <alignment horizontal="center" vertical="center"/>
    </xf>
    <xf numFmtId="0" fontId="37" fillId="0" borderId="0" xfId="0" applyFont="1" applyAlignment="1">
      <alignment horizontal="left"/>
    </xf>
    <xf numFmtId="0" fontId="9" fillId="5" borderId="32" xfId="0" applyFont="1" applyFill="1" applyBorder="1" applyAlignment="1">
      <alignment horizontal="center" vertical="center"/>
    </xf>
    <xf numFmtId="0" fontId="3" fillId="2" borderId="6" xfId="0" applyNumberFormat="1" applyFont="1" applyFill="1" applyBorder="1" applyAlignment="1">
      <alignment horizontal="center" vertical="center" wrapText="1"/>
    </xf>
    <xf numFmtId="0" fontId="3" fillId="2" borderId="7" xfId="0" applyNumberFormat="1" applyFont="1" applyFill="1" applyBorder="1" applyAlignment="1">
      <alignment horizontal="center" vertical="center" wrapText="1"/>
    </xf>
    <xf numFmtId="0" fontId="3" fillId="2" borderId="9" xfId="0" applyNumberFormat="1" applyFont="1" applyFill="1" applyBorder="1" applyAlignment="1">
      <alignment horizontal="center" vertical="center" wrapText="1"/>
    </xf>
    <xf numFmtId="4" fontId="0" fillId="2" borderId="23" xfId="0" applyNumberFormat="1" applyFill="1" applyBorder="1" applyAlignment="1">
      <alignment horizontal="center" vertical="center"/>
    </xf>
    <xf numFmtId="4" fontId="0" fillId="2" borderId="45" xfId="0" applyNumberFormat="1" applyFill="1" applyBorder="1" applyAlignment="1">
      <alignment horizontal="center" vertical="center"/>
    </xf>
    <xf numFmtId="4" fontId="0" fillId="2" borderId="65" xfId="0" applyNumberFormat="1" applyFill="1" applyBorder="1" applyAlignment="1">
      <alignment horizontal="center" vertical="center" wrapText="1"/>
    </xf>
    <xf numFmtId="4" fontId="0" fillId="2" borderId="62" xfId="0" applyNumberFormat="1" applyFill="1" applyBorder="1" applyAlignment="1">
      <alignment horizontal="center" vertical="center" wrapText="1"/>
    </xf>
    <xf numFmtId="4" fontId="0" fillId="2" borderId="63" xfId="0" applyNumberFormat="1" applyFill="1" applyBorder="1" applyAlignment="1">
      <alignment horizontal="center" vertical="center" wrapText="1"/>
    </xf>
    <xf numFmtId="3" fontId="0" fillId="2" borderId="10" xfId="0" applyNumberFormat="1" applyFill="1" applyBorder="1" applyAlignment="1">
      <alignment horizontal="center" vertical="center" wrapText="1"/>
    </xf>
    <xf numFmtId="3" fontId="0" fillId="2" borderId="3" xfId="0" applyNumberFormat="1" applyFill="1" applyBorder="1" applyAlignment="1">
      <alignment horizontal="center" vertical="center" wrapText="1"/>
    </xf>
    <xf numFmtId="3" fontId="0" fillId="2" borderId="8" xfId="0" applyNumberForma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8" xfId="0" applyFont="1" applyFill="1" applyBorder="1" applyAlignment="1">
      <alignment horizontal="center" vertical="center" wrapText="1"/>
    </xf>
    <xf numFmtId="165" fontId="0" fillId="2" borderId="10" xfId="0" applyNumberFormat="1" applyFill="1" applyBorder="1" applyAlignment="1">
      <alignment horizontal="center" vertical="center" wrapText="1"/>
    </xf>
    <xf numFmtId="165" fontId="0" fillId="2" borderId="3" xfId="0" applyNumberFormat="1" applyFill="1" applyBorder="1" applyAlignment="1">
      <alignment horizontal="center" vertical="center" wrapText="1"/>
    </xf>
    <xf numFmtId="165" fontId="0" fillId="2" borderId="8" xfId="0" applyNumberFormat="1" applyFill="1" applyBorder="1" applyAlignment="1">
      <alignment horizontal="center" vertical="center" wrapText="1"/>
    </xf>
    <xf numFmtId="165" fontId="21" fillId="2" borderId="10" xfId="0" applyNumberFormat="1" applyFont="1" applyFill="1" applyBorder="1" applyAlignment="1">
      <alignment horizontal="center" vertical="center" wrapText="1"/>
    </xf>
    <xf numFmtId="165" fontId="21" fillId="2" borderId="3" xfId="0" applyNumberFormat="1" applyFont="1" applyFill="1" applyBorder="1" applyAlignment="1">
      <alignment horizontal="center" vertical="center" wrapText="1"/>
    </xf>
    <xf numFmtId="165" fontId="21" fillId="2" borderId="8" xfId="0" applyNumberFormat="1" applyFont="1" applyFill="1" applyBorder="1" applyAlignment="1">
      <alignment horizontal="center" vertical="center" wrapText="1"/>
    </xf>
    <xf numFmtId="0" fontId="32" fillId="2" borderId="5" xfId="0" applyFont="1" applyFill="1" applyBorder="1" applyAlignment="1" applyProtection="1">
      <alignment horizontal="left" vertical="center" wrapText="1"/>
      <protection locked="0"/>
    </xf>
    <xf numFmtId="0" fontId="32" fillId="2" borderId="1" xfId="0" applyFont="1" applyFill="1" applyBorder="1" applyAlignment="1" applyProtection="1">
      <alignment horizontal="left" vertical="center" wrapText="1"/>
      <protection locked="0"/>
    </xf>
    <xf numFmtId="0" fontId="9" fillId="2" borderId="12" xfId="0" applyFont="1" applyFill="1" applyBorder="1" applyAlignment="1">
      <alignment horizontal="center"/>
    </xf>
    <xf numFmtId="4" fontId="9" fillId="2" borderId="40" xfId="0" applyNumberFormat="1" applyFont="1" applyFill="1" applyBorder="1" applyAlignment="1">
      <alignment horizontal="center" vertical="center"/>
    </xf>
    <xf numFmtId="4" fontId="9" fillId="2" borderId="41" xfId="0" applyNumberFormat="1" applyFont="1" applyFill="1" applyBorder="1" applyAlignment="1">
      <alignment horizontal="center" vertical="center"/>
    </xf>
    <xf numFmtId="165" fontId="9" fillId="2" borderId="40" xfId="0" applyNumberFormat="1" applyFont="1" applyFill="1" applyBorder="1" applyAlignment="1">
      <alignment horizontal="center" vertical="center"/>
    </xf>
    <xf numFmtId="165" fontId="9" fillId="2" borderId="39" xfId="0" applyNumberFormat="1" applyFont="1" applyFill="1" applyBorder="1" applyAlignment="1">
      <alignment horizontal="center" vertical="center"/>
    </xf>
    <xf numFmtId="49" fontId="19" fillId="0" borderId="0" xfId="0" applyNumberFormat="1" applyFont="1" applyBorder="1" applyAlignment="1">
      <alignment horizontal="center" vertical="top" wrapText="1"/>
    </xf>
    <xf numFmtId="0" fontId="19" fillId="0" borderId="0" xfId="0" applyFont="1" applyBorder="1" applyAlignment="1">
      <alignment horizontal="center" vertical="center"/>
    </xf>
    <xf numFmtId="49" fontId="19" fillId="0" borderId="0" xfId="0" applyNumberFormat="1" applyFont="1" applyBorder="1" applyAlignment="1">
      <alignment horizontal="center" vertical="center"/>
    </xf>
    <xf numFmtId="0" fontId="9" fillId="2" borderId="49" xfId="0" applyFont="1" applyFill="1" applyBorder="1" applyAlignment="1">
      <alignment horizontal="center" vertical="center" wrapText="1"/>
    </xf>
    <xf numFmtId="0" fontId="9" fillId="2" borderId="22" xfId="0" applyFont="1" applyFill="1" applyBorder="1" applyAlignment="1">
      <alignment horizontal="center" vertical="center" wrapText="1"/>
    </xf>
    <xf numFmtId="165" fontId="0" fillId="2" borderId="1" xfId="0" applyNumberFormat="1" applyFill="1" applyBorder="1" applyAlignment="1">
      <alignment horizontal="center" vertical="center"/>
    </xf>
    <xf numFmtId="165" fontId="0" fillId="2" borderId="28" xfId="0" applyNumberFormat="1" applyFill="1" applyBorder="1" applyAlignment="1">
      <alignment horizontal="center" vertical="center"/>
    </xf>
    <xf numFmtId="0" fontId="19" fillId="0" borderId="20" xfId="0" applyFont="1" applyBorder="1" applyAlignment="1">
      <alignment horizontal="center" vertical="center"/>
    </xf>
    <xf numFmtId="0" fontId="19" fillId="0" borderId="21" xfId="0" applyFont="1" applyBorder="1" applyAlignment="1">
      <alignment horizontal="center" vertical="center"/>
    </xf>
    <xf numFmtId="0" fontId="19" fillId="0" borderId="22" xfId="0" applyFont="1" applyBorder="1" applyAlignment="1">
      <alignment horizontal="center" vertical="center"/>
    </xf>
    <xf numFmtId="0" fontId="4" fillId="2" borderId="9" xfId="0" applyNumberFormat="1" applyFont="1" applyFill="1" applyBorder="1" applyAlignment="1">
      <alignment horizontal="center" vertical="center" wrapText="1"/>
    </xf>
    <xf numFmtId="0" fontId="4" fillId="2" borderId="6" xfId="0" applyNumberFormat="1" applyFont="1" applyFill="1" applyBorder="1" applyAlignment="1">
      <alignment horizontal="center" vertical="center" wrapText="1"/>
    </xf>
    <xf numFmtId="0" fontId="4" fillId="2" borderId="7" xfId="0" applyNumberFormat="1" applyFont="1" applyFill="1" applyBorder="1" applyAlignment="1">
      <alignment horizontal="center" vertical="center" wrapText="1"/>
    </xf>
    <xf numFmtId="0" fontId="9" fillId="0" borderId="21" xfId="0" applyFont="1" applyBorder="1" applyAlignment="1">
      <alignment horizontal="center"/>
    </xf>
    <xf numFmtId="0" fontId="5" fillId="0" borderId="0" xfId="0" applyFont="1" applyBorder="1" applyAlignment="1">
      <alignment horizontal="left" vertical="center" wrapText="1"/>
    </xf>
    <xf numFmtId="0" fontId="6" fillId="0" borderId="0" xfId="0" applyFont="1" applyBorder="1" applyAlignment="1">
      <alignment horizontal="left" vertical="center" wrapText="1"/>
    </xf>
    <xf numFmtId="0" fontId="19" fillId="0" borderId="20" xfId="0" applyFont="1" applyBorder="1" applyAlignment="1">
      <alignment horizontal="left" vertical="center"/>
    </xf>
    <xf numFmtId="0" fontId="19" fillId="0" borderId="21" xfId="0" applyFont="1" applyBorder="1" applyAlignment="1">
      <alignment horizontal="left" vertical="center"/>
    </xf>
    <xf numFmtId="0" fontId="19" fillId="0" borderId="22" xfId="0" applyFont="1" applyBorder="1" applyAlignment="1">
      <alignment horizontal="left" vertical="center"/>
    </xf>
    <xf numFmtId="0" fontId="0" fillId="0" borderId="55" xfId="0" applyBorder="1" applyAlignment="1">
      <alignment horizontal="center" vertical="center"/>
    </xf>
    <xf numFmtId="0" fontId="0" fillId="0" borderId="11" xfId="0" applyBorder="1" applyAlignment="1">
      <alignment horizontal="center" vertical="center"/>
    </xf>
    <xf numFmtId="0" fontId="0" fillId="0" borderId="52"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9" fillId="2" borderId="48" xfId="0" applyFont="1" applyFill="1" applyBorder="1" applyAlignment="1">
      <alignment horizontal="center" vertical="center" wrapText="1"/>
    </xf>
    <xf numFmtId="0" fontId="32" fillId="2" borderId="4" xfId="0" applyFont="1" applyFill="1" applyBorder="1" applyAlignment="1" applyProtection="1">
      <alignment horizontal="left" vertical="center" wrapText="1"/>
      <protection locked="0"/>
    </xf>
    <xf numFmtId="0" fontId="9" fillId="2" borderId="44" xfId="0" applyFont="1" applyFill="1" applyBorder="1" applyAlignment="1">
      <alignment horizontal="center" vertical="center" wrapText="1"/>
    </xf>
    <xf numFmtId="165" fontId="0" fillId="0" borderId="18" xfId="0" applyNumberFormat="1" applyBorder="1" applyAlignment="1">
      <alignment horizontal="center" vertical="center"/>
    </xf>
    <xf numFmtId="165" fontId="0" fillId="0" borderId="0" xfId="0" applyNumberFormat="1" applyBorder="1" applyAlignment="1">
      <alignment horizontal="center" vertical="center"/>
    </xf>
    <xf numFmtId="0" fontId="0" fillId="0" borderId="0" xfId="0" applyBorder="1" applyAlignment="1">
      <alignment horizontal="center" vertical="center"/>
    </xf>
    <xf numFmtId="165" fontId="0" fillId="0" borderId="11" xfId="0" applyNumberFormat="1" applyBorder="1" applyAlignment="1">
      <alignment horizontal="center" vertical="center"/>
    </xf>
    <xf numFmtId="0" fontId="27" fillId="0" borderId="20" xfId="0" applyFont="1" applyBorder="1" applyAlignment="1">
      <alignment horizontal="center"/>
    </xf>
    <xf numFmtId="0" fontId="27" fillId="0" borderId="21" xfId="0" applyFont="1" applyBorder="1" applyAlignment="1">
      <alignment horizontal="center"/>
    </xf>
    <xf numFmtId="0" fontId="11" fillId="0" borderId="54" xfId="0" applyFont="1" applyBorder="1" applyAlignment="1">
      <alignment horizontal="center" vertical="center" wrapText="1"/>
    </xf>
  </cellXfs>
  <cellStyles count="2">
    <cellStyle name="Köprü" xfId="1" builtinId="8"/>
    <cellStyle name="Normal" xfId="0" builtinId="0"/>
  </cellStyles>
  <dxfs count="6">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cap="none" spc="0" baseline="0">
                <a:ln w="0"/>
                <a:solidFill>
                  <a:schemeClr val="tx1"/>
                </a:solidFill>
                <a:effectLst>
                  <a:outerShdw blurRad="38100" dist="19050" dir="2700000" algn="tl" rotWithShape="0">
                    <a:schemeClr val="dk1">
                      <a:alpha val="40000"/>
                    </a:schemeClr>
                  </a:outerShdw>
                </a:effectLst>
                <a:latin typeface="+mn-lt"/>
                <a:ea typeface="+mn-ea"/>
                <a:cs typeface="+mn-cs"/>
              </a:defRPr>
            </a:pPr>
            <a:r>
              <a:rPr lang="tr-TR" sz="1800" b="0" cap="none" spc="0">
                <a:ln w="0"/>
                <a:solidFill>
                  <a:schemeClr val="tx1"/>
                </a:solidFill>
                <a:effectLst>
                  <a:outerShdw blurRad="38100" dist="19050" dir="2700000" algn="tl" rotWithShape="0">
                    <a:schemeClr val="dk1">
                      <a:alpha val="40000"/>
                    </a:schemeClr>
                  </a:outerShdw>
                </a:effectLst>
              </a:rPr>
              <a:t>YIL</a:t>
            </a:r>
            <a:r>
              <a:rPr lang="tr-TR" sz="1800" b="0" cap="none" spc="0" baseline="0">
                <a:ln w="0"/>
                <a:solidFill>
                  <a:schemeClr val="tx1"/>
                </a:solidFill>
                <a:effectLst>
                  <a:outerShdw blurRad="38100" dist="19050" dir="2700000" algn="tl" rotWithShape="0">
                    <a:schemeClr val="dk1">
                      <a:alpha val="40000"/>
                    </a:schemeClr>
                  </a:outerShdw>
                </a:effectLst>
              </a:rPr>
              <a:t>LARA GÖRE ELEKTRİK ENERJİSİ TÜKETİMİ (</a:t>
            </a:r>
            <a:r>
              <a:rPr lang="tr-TR" sz="1800" b="1" cap="none" spc="0" baseline="0">
                <a:ln w="0"/>
                <a:solidFill>
                  <a:schemeClr val="tx1"/>
                </a:solidFill>
                <a:effectLst>
                  <a:outerShdw blurRad="38100" dist="19050" dir="2700000" algn="tl" rotWithShape="0">
                    <a:schemeClr val="dk1">
                      <a:alpha val="40000"/>
                    </a:schemeClr>
                  </a:outerShdw>
                </a:effectLst>
              </a:rPr>
              <a:t>kWh</a:t>
            </a:r>
            <a:r>
              <a:rPr lang="tr-TR" sz="1800" b="0" cap="none" spc="0" baseline="0">
                <a:ln w="0"/>
                <a:solidFill>
                  <a:schemeClr val="tx1"/>
                </a:solidFill>
                <a:effectLst>
                  <a:outerShdw blurRad="38100" dist="19050" dir="2700000" algn="tl" rotWithShape="0">
                    <a:schemeClr val="dk1">
                      <a:alpha val="40000"/>
                    </a:schemeClr>
                  </a:outerShdw>
                </a:effectLst>
              </a:rPr>
              <a:t>)</a:t>
            </a:r>
            <a:endParaRPr lang="tr-TR" sz="1800" b="0" cap="none" spc="0">
              <a:ln w="0"/>
              <a:solidFill>
                <a:schemeClr val="tx1"/>
              </a:solidFill>
              <a:effectLst>
                <a:outerShdw blurRad="38100" dist="19050" dir="2700000" algn="tl" rotWithShape="0">
                  <a:schemeClr val="dk1">
                    <a:alpha val="40000"/>
                  </a:schemeClr>
                </a:outerShdw>
              </a:effectLst>
            </a:endParaRPr>
          </a:p>
        </c:rich>
      </c:tx>
      <c:overlay val="0"/>
      <c:spPr>
        <a:noFill/>
        <a:ln>
          <a:noFill/>
        </a:ln>
        <a:effectLst/>
      </c:spPr>
    </c:title>
    <c:autoTitleDeleted val="0"/>
    <c:plotArea>
      <c:layout>
        <c:manualLayout>
          <c:layoutTarget val="inner"/>
          <c:xMode val="edge"/>
          <c:yMode val="edge"/>
          <c:x val="0.14657549791570174"/>
          <c:y val="0.17899058847927959"/>
          <c:w val="0.81224803149606295"/>
          <c:h val="0.59500089021576674"/>
        </c:manualLayout>
      </c:layout>
      <c:barChart>
        <c:barDir val="col"/>
        <c:grouping val="clustered"/>
        <c:varyColors val="0"/>
        <c:ser>
          <c:idx val="0"/>
          <c:order val="0"/>
          <c:tx>
            <c:strRef>
              <c:f>'FR_2 ELEKTRİK VERİLERİ'!$AD$207</c:f>
              <c:strCache>
                <c:ptCount val="1"/>
                <c:pt idx="0">
                  <c:v>kWh</c:v>
                </c:pt>
              </c:strCache>
            </c:strRef>
          </c:tx>
          <c:spPr>
            <a:solidFill>
              <a:schemeClr val="accent1"/>
            </a:solidFill>
            <a:ln>
              <a:noFill/>
            </a:ln>
            <a:effectLst/>
          </c:spPr>
          <c:invertIfNegative val="0"/>
          <c:cat>
            <c:numRef>
              <c:f>'FR_2 ELEKTRİK VERİLERİ'!$AC$208:$AC$215</c:f>
              <c:numCache>
                <c:formatCode>General</c:formatCode>
                <c:ptCount val="8"/>
                <c:pt idx="0">
                  <c:v>2016</c:v>
                </c:pt>
                <c:pt idx="1">
                  <c:v>2017</c:v>
                </c:pt>
                <c:pt idx="2">
                  <c:v>2018</c:v>
                </c:pt>
                <c:pt idx="3">
                  <c:v>2019</c:v>
                </c:pt>
                <c:pt idx="4">
                  <c:v>2020</c:v>
                </c:pt>
                <c:pt idx="5">
                  <c:v>2021</c:v>
                </c:pt>
                <c:pt idx="6">
                  <c:v>2022</c:v>
                </c:pt>
                <c:pt idx="7">
                  <c:v>2023</c:v>
                </c:pt>
              </c:numCache>
            </c:numRef>
          </c:cat>
          <c:val>
            <c:numRef>
              <c:f>'FR_2 ELEKTRİK VERİLERİ'!$AD$208:$AD$215</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F4B3-4E0C-8E82-0A0723CA0C3D}"/>
            </c:ext>
          </c:extLst>
        </c:ser>
        <c:dLbls>
          <c:showLegendKey val="0"/>
          <c:showVal val="0"/>
          <c:showCatName val="0"/>
          <c:showSerName val="0"/>
          <c:showPercent val="0"/>
          <c:showBubbleSize val="0"/>
        </c:dLbls>
        <c:gapWidth val="219"/>
        <c:overlap val="-27"/>
        <c:axId val="211276288"/>
        <c:axId val="170763968"/>
      </c:barChart>
      <c:catAx>
        <c:axId val="211276288"/>
        <c:scaling>
          <c:orientation val="minMax"/>
        </c:scaling>
        <c:delete val="0"/>
        <c:axPos val="b"/>
        <c:majorGridlines>
          <c:spPr>
            <a:ln w="25400" cap="flat" cmpd="sng" algn="ctr">
              <a:solidFill>
                <a:schemeClr val="accent5"/>
              </a:solidFill>
              <a:prstDash val="solid"/>
              <a:round/>
            </a:ln>
            <a:effectLst>
              <a:outerShdw blurRad="40000" dist="20000" dir="5400000" rotWithShape="0">
                <a:srgbClr val="000000">
                  <a:alpha val="38000"/>
                </a:srgbClr>
              </a:outerShdw>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tr-TR"/>
          </a:p>
        </c:txPr>
        <c:crossAx val="170763968"/>
        <c:crosses val="autoZero"/>
        <c:auto val="1"/>
        <c:lblAlgn val="ctr"/>
        <c:lblOffset val="100"/>
        <c:noMultiLvlLbl val="0"/>
      </c:catAx>
      <c:valAx>
        <c:axId val="170763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kWh</a:t>
                </a:r>
              </a:p>
            </c:rich>
          </c:tx>
          <c:layout>
            <c:manualLayout>
              <c:xMode val="edge"/>
              <c:yMode val="edge"/>
              <c:x val="4.1955843754824772E-2"/>
              <c:y val="0.4851970864079766"/>
            </c:manualLayout>
          </c:layout>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tr-TR"/>
          </a:p>
        </c:txPr>
        <c:crossAx val="211276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tr-TR">
                <a:solidFill>
                  <a:sysClr val="windowText" lastClr="000000"/>
                </a:solidFill>
              </a:rPr>
              <a:t>YAKIT</a:t>
            </a:r>
            <a:r>
              <a:rPr lang="tr-TR" baseline="0">
                <a:solidFill>
                  <a:sysClr val="windowText" lastClr="000000"/>
                </a:solidFill>
              </a:rPr>
              <a:t> TÜKETİMİ (</a:t>
            </a:r>
            <a:r>
              <a:rPr lang="tr-TR" b="1" baseline="0">
                <a:solidFill>
                  <a:sysClr val="windowText" lastClr="000000"/>
                </a:solidFill>
              </a:rPr>
              <a:t>TEP</a:t>
            </a:r>
            <a:r>
              <a:rPr lang="tr-TR" baseline="0">
                <a:solidFill>
                  <a:sysClr val="windowText" lastClr="000000"/>
                </a:solidFill>
              </a:rPr>
              <a:t>)</a:t>
            </a:r>
            <a:endParaRPr lang="tr-TR">
              <a:solidFill>
                <a:sysClr val="windowText" lastClr="000000"/>
              </a:solidFill>
            </a:endParaRPr>
          </a:p>
        </c:rich>
      </c:tx>
      <c:overlay val="0"/>
      <c:spPr>
        <a:noFill/>
        <a:ln>
          <a:noFill/>
        </a:ln>
        <a:effectLst/>
      </c:spPr>
    </c:title>
    <c:autoTitleDeleted val="0"/>
    <c:plotArea>
      <c:layout/>
      <c:barChart>
        <c:barDir val="col"/>
        <c:grouping val="clustered"/>
        <c:varyColors val="0"/>
        <c:ser>
          <c:idx val="0"/>
          <c:order val="0"/>
          <c:tx>
            <c:strRef>
              <c:f>'FR_7 BİLDİRİM FORMATI'!$M$36</c:f>
              <c:strCache>
                <c:ptCount val="1"/>
                <c:pt idx="0">
                  <c:v>YAKIT TÜKETİMİ (TEP)</c:v>
                </c:pt>
              </c:strCache>
            </c:strRef>
          </c:tx>
          <c:spPr>
            <a:solidFill>
              <a:schemeClr val="accent6">
                <a:lumMod val="75000"/>
              </a:schemeClr>
            </a:solidFill>
            <a:ln>
              <a:noFill/>
            </a:ln>
            <a:effectLst/>
          </c:spPr>
          <c:invertIfNegative val="0"/>
          <c:dPt>
            <c:idx val="3"/>
            <c:invertIfNegative val="0"/>
            <c:bubble3D val="0"/>
            <c:spPr>
              <a:solidFill>
                <a:srgbClr val="FF0000"/>
              </a:solidFill>
              <a:ln>
                <a:noFill/>
              </a:ln>
              <a:effectLst/>
            </c:spPr>
            <c:extLst>
              <c:ext xmlns:c16="http://schemas.microsoft.com/office/drawing/2014/chart" uri="{C3380CC4-5D6E-409C-BE32-E72D297353CC}">
                <c16:uniqueId val="{00000001-5ABE-4680-BBB8-8643CB051F76}"/>
              </c:ext>
            </c:extLst>
          </c:dPt>
          <c:cat>
            <c:numRef>
              <c:f>'FR_7 BİLDİRİM FORMATI'!$L$37:$L$41</c:f>
              <c:numCache>
                <c:formatCode>General</c:formatCode>
                <c:ptCount val="5"/>
                <c:pt idx="0">
                  <c:v>2016</c:v>
                </c:pt>
                <c:pt idx="1">
                  <c:v>2017</c:v>
                </c:pt>
                <c:pt idx="2">
                  <c:v>2018</c:v>
                </c:pt>
                <c:pt idx="3">
                  <c:v>2019</c:v>
                </c:pt>
                <c:pt idx="4">
                  <c:v>2020</c:v>
                </c:pt>
              </c:numCache>
            </c:numRef>
          </c:cat>
          <c:val>
            <c:numRef>
              <c:f>'FR_7 BİLDİRİM FORMATI'!$M$37:$M$41</c:f>
              <c:numCache>
                <c:formatCode>#,##0.000</c:formatCode>
                <c:ptCount val="5"/>
                <c:pt idx="0">
                  <c:v>0</c:v>
                </c:pt>
                <c:pt idx="1">
                  <c:v>0</c:v>
                </c:pt>
                <c:pt idx="2">
                  <c:v>0</c:v>
                </c:pt>
                <c:pt idx="3">
                  <c:v>0</c:v>
                </c:pt>
                <c:pt idx="4">
                  <c:v>0</c:v>
                </c:pt>
              </c:numCache>
            </c:numRef>
          </c:val>
          <c:extLst>
            <c:ext xmlns:c16="http://schemas.microsoft.com/office/drawing/2014/chart" uri="{C3380CC4-5D6E-409C-BE32-E72D297353CC}">
              <c16:uniqueId val="{00000002-5ABE-4680-BBB8-8643CB051F76}"/>
            </c:ext>
          </c:extLst>
        </c:ser>
        <c:ser>
          <c:idx val="1"/>
          <c:order val="1"/>
          <c:tx>
            <c:strRef>
              <c:f>'FR_7 BİLDİRİM FORMATI'!$N$36</c:f>
              <c:strCache>
                <c:ptCount val="1"/>
              </c:strCache>
            </c:strRef>
          </c:tx>
          <c:spPr>
            <a:solidFill>
              <a:schemeClr val="accent2"/>
            </a:solidFill>
            <a:ln>
              <a:noFill/>
            </a:ln>
            <a:effectLst/>
          </c:spPr>
          <c:invertIfNegative val="0"/>
          <c:cat>
            <c:numRef>
              <c:f>'FR_7 BİLDİRİM FORMATI'!$L$37:$L$41</c:f>
              <c:numCache>
                <c:formatCode>General</c:formatCode>
                <c:ptCount val="5"/>
                <c:pt idx="0">
                  <c:v>2016</c:v>
                </c:pt>
                <c:pt idx="1">
                  <c:v>2017</c:v>
                </c:pt>
                <c:pt idx="2">
                  <c:v>2018</c:v>
                </c:pt>
                <c:pt idx="3">
                  <c:v>2019</c:v>
                </c:pt>
                <c:pt idx="4">
                  <c:v>2020</c:v>
                </c:pt>
              </c:numCache>
            </c:numRef>
          </c:cat>
          <c:val>
            <c:numRef>
              <c:f>'FR_7 BİLDİRİM FORMATI'!$N$37:$N$41</c:f>
              <c:numCache>
                <c:formatCode>General</c:formatCode>
                <c:ptCount val="5"/>
              </c:numCache>
            </c:numRef>
          </c:val>
          <c:extLst>
            <c:ext xmlns:c16="http://schemas.microsoft.com/office/drawing/2014/chart" uri="{C3380CC4-5D6E-409C-BE32-E72D297353CC}">
              <c16:uniqueId val="{00000003-5ABE-4680-BBB8-8643CB051F76}"/>
            </c:ext>
          </c:extLst>
        </c:ser>
        <c:dLbls>
          <c:showLegendKey val="0"/>
          <c:showVal val="0"/>
          <c:showCatName val="0"/>
          <c:showSerName val="0"/>
          <c:showPercent val="0"/>
          <c:showBubbleSize val="0"/>
        </c:dLbls>
        <c:gapWidth val="219"/>
        <c:overlap val="-27"/>
        <c:axId val="213598208"/>
        <c:axId val="210882496"/>
      </c:barChart>
      <c:catAx>
        <c:axId val="213598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crossAx val="210882496"/>
        <c:crosses val="autoZero"/>
        <c:auto val="1"/>
        <c:lblAlgn val="ctr"/>
        <c:lblOffset val="100"/>
        <c:noMultiLvlLbl val="0"/>
      </c:catAx>
      <c:valAx>
        <c:axId val="210882496"/>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tr-TR"/>
          </a:p>
        </c:txPr>
        <c:crossAx val="213598208"/>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baseline="0">
                <a:ln w="0"/>
                <a:solidFill>
                  <a:schemeClr val="tx1"/>
                </a:solidFill>
                <a:effectLst>
                  <a:outerShdw blurRad="38100" dist="19050" dir="2700000" algn="tl" rotWithShape="0">
                    <a:schemeClr val="dk1">
                      <a:alpha val="40000"/>
                    </a:schemeClr>
                  </a:outerShdw>
                </a:effectLst>
                <a:latin typeface="+mn-lt"/>
                <a:ea typeface="+mn-ea"/>
                <a:cs typeface="+mn-cs"/>
              </a:defRPr>
            </a:pPr>
            <a:r>
              <a:rPr lang="tr-TR" sz="2000" b="0" cap="none" spc="0">
                <a:ln w="0"/>
                <a:solidFill>
                  <a:schemeClr val="tx1"/>
                </a:solidFill>
                <a:effectLst>
                  <a:outerShdw blurRad="38100" dist="19050" dir="2700000" algn="tl" rotWithShape="0">
                    <a:schemeClr val="dk1">
                      <a:alpha val="40000"/>
                    </a:schemeClr>
                  </a:outerShdw>
                </a:effectLst>
              </a:rPr>
              <a:t>YIL</a:t>
            </a:r>
            <a:r>
              <a:rPr lang="tr-TR" sz="2000" b="0" cap="none" spc="0" baseline="0">
                <a:ln w="0"/>
                <a:solidFill>
                  <a:schemeClr val="tx1"/>
                </a:solidFill>
                <a:effectLst>
                  <a:outerShdw blurRad="38100" dist="19050" dir="2700000" algn="tl" rotWithShape="0">
                    <a:schemeClr val="dk1">
                      <a:alpha val="40000"/>
                    </a:schemeClr>
                  </a:outerShdw>
                </a:effectLst>
              </a:rPr>
              <a:t>LARA GÖRE DOĞALGAZ TÜKETİMLERİ (</a:t>
            </a:r>
            <a:r>
              <a:rPr lang="tr-TR" sz="2000" b="1" cap="none" spc="0" baseline="0">
                <a:ln w="0"/>
                <a:solidFill>
                  <a:schemeClr val="tx1"/>
                </a:solidFill>
                <a:effectLst>
                  <a:outerShdw blurRad="38100" dist="19050" dir="2700000" algn="tl" rotWithShape="0">
                    <a:schemeClr val="dk1">
                      <a:alpha val="40000"/>
                    </a:schemeClr>
                  </a:outerShdw>
                </a:effectLst>
              </a:rPr>
              <a:t>m³</a:t>
            </a:r>
            <a:r>
              <a:rPr lang="tr-TR" sz="2000" b="0" cap="none" spc="0" baseline="0">
                <a:ln w="0"/>
                <a:solidFill>
                  <a:schemeClr val="tx1"/>
                </a:solidFill>
                <a:effectLst>
                  <a:outerShdw blurRad="38100" dist="19050" dir="2700000" algn="tl" rotWithShape="0">
                    <a:schemeClr val="dk1">
                      <a:alpha val="40000"/>
                    </a:schemeClr>
                  </a:outerShdw>
                </a:effectLst>
              </a:rPr>
              <a:t>)</a:t>
            </a:r>
            <a:endParaRPr lang="tr-TR" sz="2000" b="0" cap="none" spc="0">
              <a:ln w="0"/>
              <a:solidFill>
                <a:schemeClr val="tx1"/>
              </a:solidFill>
              <a:effectLst>
                <a:outerShdw blurRad="38100" dist="19050" dir="2700000" algn="tl" rotWithShape="0">
                  <a:schemeClr val="dk1">
                    <a:alpha val="40000"/>
                  </a:schemeClr>
                </a:outerShdw>
              </a:effectLst>
            </a:endParaRPr>
          </a:p>
        </c:rich>
      </c:tx>
      <c:overlay val="0"/>
      <c:spPr>
        <a:noFill/>
        <a:ln>
          <a:noFill/>
        </a:ln>
        <a:effectLst/>
      </c:spPr>
    </c:title>
    <c:autoTitleDeleted val="0"/>
    <c:plotArea>
      <c:layout/>
      <c:barChart>
        <c:barDir val="col"/>
        <c:grouping val="clustered"/>
        <c:varyColors val="0"/>
        <c:ser>
          <c:idx val="0"/>
          <c:order val="0"/>
          <c:tx>
            <c:strRef>
              <c:f>'FR_3 DOĞALGAZ VERİLERİ'!$AF$128</c:f>
              <c:strCache>
                <c:ptCount val="1"/>
                <c:pt idx="0">
                  <c:v>m³</c:v>
                </c:pt>
              </c:strCache>
            </c:strRef>
          </c:tx>
          <c:spPr>
            <a:solidFill>
              <a:schemeClr val="accent1"/>
            </a:solidFill>
            <a:ln>
              <a:noFill/>
            </a:ln>
            <a:effectLst/>
          </c:spPr>
          <c:invertIfNegative val="0"/>
          <c:cat>
            <c:numRef>
              <c:f>'FR_3 DOĞALGAZ VERİLERİ'!$AE$129:$AE$136</c:f>
              <c:numCache>
                <c:formatCode>General</c:formatCode>
                <c:ptCount val="8"/>
                <c:pt idx="0">
                  <c:v>2016</c:v>
                </c:pt>
                <c:pt idx="1">
                  <c:v>2017</c:v>
                </c:pt>
                <c:pt idx="2">
                  <c:v>2018</c:v>
                </c:pt>
                <c:pt idx="3">
                  <c:v>2019</c:v>
                </c:pt>
                <c:pt idx="4">
                  <c:v>2020</c:v>
                </c:pt>
                <c:pt idx="5">
                  <c:v>2021</c:v>
                </c:pt>
                <c:pt idx="6">
                  <c:v>2022</c:v>
                </c:pt>
                <c:pt idx="7">
                  <c:v>2023</c:v>
                </c:pt>
              </c:numCache>
            </c:numRef>
          </c:cat>
          <c:val>
            <c:numRef>
              <c:f>'FR_3 DOĞALGAZ VERİLERİ'!$AF$129:$AF$136</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45BF-494F-BC6E-E75DB69003B5}"/>
            </c:ext>
          </c:extLst>
        </c:ser>
        <c:dLbls>
          <c:showLegendKey val="0"/>
          <c:showVal val="0"/>
          <c:showCatName val="0"/>
          <c:showSerName val="0"/>
          <c:showPercent val="0"/>
          <c:showBubbleSize val="0"/>
        </c:dLbls>
        <c:gapWidth val="219"/>
        <c:overlap val="-27"/>
        <c:axId val="212453376"/>
        <c:axId val="170767424"/>
      </c:barChart>
      <c:catAx>
        <c:axId val="212453376"/>
        <c:scaling>
          <c:orientation val="minMax"/>
        </c:scaling>
        <c:delete val="0"/>
        <c:axPos val="b"/>
        <c:majorGridlines>
          <c:spPr>
            <a:ln w="25400" cap="flat" cmpd="sng" algn="ctr">
              <a:solidFill>
                <a:schemeClr val="accent1"/>
              </a:solidFill>
              <a:prstDash val="solid"/>
              <a:round/>
            </a:ln>
            <a:effectLst>
              <a:outerShdw blurRad="40000" dist="20000" dir="5400000" rotWithShape="0">
                <a:srgbClr val="000000">
                  <a:alpha val="38000"/>
                </a:srgbClr>
              </a:outerShdw>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tr-TR"/>
          </a:p>
        </c:txPr>
        <c:crossAx val="170767424"/>
        <c:crosses val="autoZero"/>
        <c:auto val="1"/>
        <c:lblAlgn val="ctr"/>
        <c:lblOffset val="100"/>
        <c:noMultiLvlLbl val="0"/>
      </c:catAx>
      <c:valAx>
        <c:axId val="170767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600" b="1"/>
                  <a:t>m³</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tr-TR"/>
          </a:p>
        </c:txPr>
        <c:crossAx val="212453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0" baseline="0">
                <a:ln w="0"/>
                <a:solidFill>
                  <a:schemeClr val="tx1"/>
                </a:solidFill>
                <a:effectLst>
                  <a:outerShdw blurRad="38100" dist="19050" dir="2700000" algn="tl" rotWithShape="0">
                    <a:schemeClr val="dk1">
                      <a:alpha val="40000"/>
                    </a:schemeClr>
                  </a:outerShdw>
                </a:effectLst>
                <a:latin typeface="+mn-lt"/>
                <a:ea typeface="+mn-ea"/>
                <a:cs typeface="+mn-cs"/>
              </a:defRPr>
            </a:pPr>
            <a:r>
              <a:rPr lang="en-US" b="0" cap="none" spc="0">
                <a:ln w="0"/>
                <a:solidFill>
                  <a:schemeClr val="tx1"/>
                </a:solidFill>
                <a:effectLst>
                  <a:outerShdw blurRad="38100" dist="19050" dir="2700000" algn="tl" rotWithShape="0">
                    <a:schemeClr val="dk1">
                      <a:alpha val="40000"/>
                    </a:schemeClr>
                  </a:outerShdw>
                </a:effectLst>
              </a:rPr>
              <a:t>KATI YAKIT TÜKETİMİ (</a:t>
            </a:r>
            <a:r>
              <a:rPr lang="en-US" b="1" cap="none" spc="0">
                <a:ln w="0"/>
                <a:solidFill>
                  <a:schemeClr val="tx1"/>
                </a:solidFill>
                <a:effectLst>
                  <a:outerShdw blurRad="38100" dist="19050" dir="2700000" algn="tl" rotWithShape="0">
                    <a:schemeClr val="dk1">
                      <a:alpha val="40000"/>
                    </a:schemeClr>
                  </a:outerShdw>
                </a:effectLst>
              </a:rPr>
              <a:t>TON</a:t>
            </a:r>
            <a:r>
              <a:rPr lang="en-US" b="0" cap="none" spc="0">
                <a:ln w="0"/>
                <a:solidFill>
                  <a:schemeClr val="tx1"/>
                </a:solidFill>
                <a:effectLst>
                  <a:outerShdw blurRad="38100" dist="19050" dir="2700000" algn="tl" rotWithShape="0">
                    <a:schemeClr val="dk1">
                      <a:alpha val="40000"/>
                    </a:schemeClr>
                  </a:outerShdw>
                </a:effectLst>
              </a:rPr>
              <a:t>)</a:t>
            </a:r>
          </a:p>
        </c:rich>
      </c:tx>
      <c:overlay val="0"/>
      <c:spPr>
        <a:noFill/>
        <a:ln>
          <a:noFill/>
        </a:ln>
        <a:effectLst/>
      </c:spPr>
    </c:title>
    <c:autoTitleDeleted val="0"/>
    <c:plotArea>
      <c:layout/>
      <c:barChart>
        <c:barDir val="col"/>
        <c:grouping val="clustered"/>
        <c:varyColors val="0"/>
        <c:ser>
          <c:idx val="0"/>
          <c:order val="0"/>
          <c:tx>
            <c:strRef>
              <c:f>'FR_4 KATI YAKIT VERİLERİ'!$F$72</c:f>
              <c:strCache>
                <c:ptCount val="1"/>
                <c:pt idx="0">
                  <c:v>TON</c:v>
                </c:pt>
              </c:strCache>
            </c:strRef>
          </c:tx>
          <c:spPr>
            <a:solidFill>
              <a:schemeClr val="accent1"/>
            </a:solidFill>
            <a:ln>
              <a:noFill/>
            </a:ln>
            <a:effectLst/>
          </c:spPr>
          <c:invertIfNegative val="0"/>
          <c:dPt>
            <c:idx val="3"/>
            <c:invertIfNegative val="0"/>
            <c:bubble3D val="0"/>
            <c:spPr>
              <a:solidFill>
                <a:srgbClr val="FF0000"/>
              </a:solidFill>
              <a:ln>
                <a:noFill/>
              </a:ln>
              <a:effectLst/>
            </c:spPr>
            <c:extLst>
              <c:ext xmlns:c16="http://schemas.microsoft.com/office/drawing/2014/chart" uri="{C3380CC4-5D6E-409C-BE32-E72D297353CC}">
                <c16:uniqueId val="{00000001-99AE-438D-9A70-B13591494B40}"/>
              </c:ext>
            </c:extLst>
          </c:dPt>
          <c:cat>
            <c:numRef>
              <c:f>'FR_4 KATI YAKIT VERİLERİ'!$E$73:$E$80</c:f>
              <c:numCache>
                <c:formatCode>General</c:formatCode>
                <c:ptCount val="8"/>
                <c:pt idx="0">
                  <c:v>2016</c:v>
                </c:pt>
                <c:pt idx="1">
                  <c:v>2017</c:v>
                </c:pt>
                <c:pt idx="2">
                  <c:v>2018</c:v>
                </c:pt>
                <c:pt idx="3">
                  <c:v>2019</c:v>
                </c:pt>
                <c:pt idx="4">
                  <c:v>2020</c:v>
                </c:pt>
                <c:pt idx="5">
                  <c:v>2021</c:v>
                </c:pt>
                <c:pt idx="6">
                  <c:v>2022</c:v>
                </c:pt>
                <c:pt idx="7">
                  <c:v>2023</c:v>
                </c:pt>
              </c:numCache>
            </c:numRef>
          </c:cat>
          <c:val>
            <c:numRef>
              <c:f>'FR_4 KATI YAKIT VERİLERİ'!$F$73:$F$80</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99AE-438D-9A70-B13591494B40}"/>
            </c:ext>
          </c:extLst>
        </c:ser>
        <c:dLbls>
          <c:showLegendKey val="0"/>
          <c:showVal val="0"/>
          <c:showCatName val="0"/>
          <c:showSerName val="0"/>
          <c:showPercent val="0"/>
          <c:showBubbleSize val="0"/>
        </c:dLbls>
        <c:gapWidth val="219"/>
        <c:overlap val="-27"/>
        <c:axId val="211277824"/>
        <c:axId val="136127616"/>
      </c:barChart>
      <c:catAx>
        <c:axId val="21127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tr-TR"/>
          </a:p>
        </c:txPr>
        <c:crossAx val="136127616"/>
        <c:crosses val="autoZero"/>
        <c:auto val="1"/>
        <c:lblAlgn val="ctr"/>
        <c:lblOffset val="100"/>
        <c:noMultiLvlLbl val="0"/>
      </c:catAx>
      <c:valAx>
        <c:axId val="1361276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r>
                  <a:rPr lang="tr-TR" sz="1050" b="1"/>
                  <a:t>TON</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tr-TR"/>
          </a:p>
        </c:txPr>
        <c:crossAx val="211277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baseline="0">
                <a:ln w="0"/>
                <a:solidFill>
                  <a:schemeClr val="tx1"/>
                </a:solidFill>
                <a:effectLst>
                  <a:outerShdw blurRad="38100" dist="19050" dir="2700000" algn="tl" rotWithShape="0">
                    <a:schemeClr val="dk1">
                      <a:alpha val="40000"/>
                    </a:schemeClr>
                  </a:outerShdw>
                </a:effectLst>
                <a:latin typeface="+mn-lt"/>
                <a:ea typeface="+mn-ea"/>
                <a:cs typeface="+mn-cs"/>
              </a:defRPr>
            </a:pPr>
            <a:r>
              <a:rPr lang="tr-TR"/>
              <a:t>SIVI YAKIT TÜKETİMİ (</a:t>
            </a:r>
            <a:r>
              <a:rPr lang="tr-TR" b="1"/>
              <a:t>TON</a:t>
            </a:r>
            <a:r>
              <a:rPr lang="tr-TR"/>
              <a:t>)</a:t>
            </a:r>
          </a:p>
        </c:rich>
      </c:tx>
      <c:overlay val="0"/>
      <c:spPr>
        <a:noFill/>
        <a:ln>
          <a:noFill/>
        </a:ln>
        <a:effectLst/>
      </c:spPr>
    </c:title>
    <c:autoTitleDeleted val="0"/>
    <c:plotArea>
      <c:layout/>
      <c:barChart>
        <c:barDir val="col"/>
        <c:grouping val="clustered"/>
        <c:varyColors val="0"/>
        <c:ser>
          <c:idx val="0"/>
          <c:order val="0"/>
          <c:tx>
            <c:strRef>
              <c:f>'FR_5 SIVI YAKIT VERİLERİ '!$F$72</c:f>
              <c:strCache>
                <c:ptCount val="1"/>
                <c:pt idx="0">
                  <c:v>TON</c:v>
                </c:pt>
              </c:strCache>
            </c:strRef>
          </c:tx>
          <c:spPr>
            <a:solidFill>
              <a:schemeClr val="accent1"/>
            </a:solidFill>
            <a:ln>
              <a:noFill/>
            </a:ln>
            <a:effectLst/>
          </c:spPr>
          <c:invertIfNegative val="0"/>
          <c:dPt>
            <c:idx val="3"/>
            <c:invertIfNegative val="0"/>
            <c:bubble3D val="0"/>
            <c:spPr>
              <a:solidFill>
                <a:srgbClr val="FF0000"/>
              </a:solidFill>
              <a:ln>
                <a:noFill/>
              </a:ln>
              <a:effectLst/>
            </c:spPr>
            <c:extLst>
              <c:ext xmlns:c16="http://schemas.microsoft.com/office/drawing/2014/chart" uri="{C3380CC4-5D6E-409C-BE32-E72D297353CC}">
                <c16:uniqueId val="{00000001-8827-42A9-A09F-44CA371C12E1}"/>
              </c:ext>
            </c:extLst>
          </c:dPt>
          <c:cat>
            <c:numRef>
              <c:f>'FR_5 SIVI YAKIT VERİLERİ '!$E$73:$E$80</c:f>
              <c:numCache>
                <c:formatCode>General</c:formatCode>
                <c:ptCount val="8"/>
                <c:pt idx="0">
                  <c:v>2016</c:v>
                </c:pt>
                <c:pt idx="1">
                  <c:v>2017</c:v>
                </c:pt>
                <c:pt idx="2">
                  <c:v>2018</c:v>
                </c:pt>
                <c:pt idx="3">
                  <c:v>2019</c:v>
                </c:pt>
                <c:pt idx="4">
                  <c:v>2020</c:v>
                </c:pt>
                <c:pt idx="5">
                  <c:v>2021</c:v>
                </c:pt>
                <c:pt idx="6">
                  <c:v>2022</c:v>
                </c:pt>
                <c:pt idx="7">
                  <c:v>2023</c:v>
                </c:pt>
              </c:numCache>
            </c:numRef>
          </c:cat>
          <c:val>
            <c:numRef>
              <c:f>'FR_5 SIVI YAKIT VERİLERİ '!$F$73:$F$80</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8827-42A9-A09F-44CA371C12E1}"/>
            </c:ext>
          </c:extLst>
        </c:ser>
        <c:dLbls>
          <c:showLegendKey val="0"/>
          <c:showVal val="0"/>
          <c:showCatName val="0"/>
          <c:showSerName val="0"/>
          <c:showPercent val="0"/>
          <c:showBubbleSize val="0"/>
        </c:dLbls>
        <c:gapWidth val="219"/>
        <c:overlap val="-27"/>
        <c:axId val="212426240"/>
        <c:axId val="136131072"/>
      </c:barChart>
      <c:catAx>
        <c:axId val="212426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tr-TR"/>
          </a:p>
        </c:txPr>
        <c:crossAx val="136131072"/>
        <c:crosses val="autoZero"/>
        <c:auto val="1"/>
        <c:lblAlgn val="ctr"/>
        <c:lblOffset val="100"/>
        <c:noMultiLvlLbl val="0"/>
      </c:catAx>
      <c:valAx>
        <c:axId val="1361310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r>
                  <a:rPr lang="en-US" sz="1050" b="1"/>
                  <a:t>TON</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tr-TR"/>
          </a:p>
        </c:txPr>
        <c:crossAx val="212426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baseline="0">
                <a:ln w="0"/>
                <a:solidFill>
                  <a:schemeClr val="tx1"/>
                </a:solidFill>
                <a:effectLst>
                  <a:outerShdw blurRad="38100" dist="19050" dir="2700000" algn="tl" rotWithShape="0">
                    <a:schemeClr val="dk1">
                      <a:alpha val="40000"/>
                    </a:schemeClr>
                  </a:outerShdw>
                </a:effectLst>
                <a:latin typeface="+mn-lt"/>
                <a:ea typeface="+mn-ea"/>
                <a:cs typeface="+mn-cs"/>
              </a:defRPr>
            </a:pPr>
            <a:r>
              <a:rPr lang="tr-TR" sz="1600" b="0" cap="none" spc="0">
                <a:ln w="0"/>
                <a:solidFill>
                  <a:schemeClr val="tx1"/>
                </a:solidFill>
                <a:effectLst>
                  <a:outerShdw blurRad="38100" dist="19050" dir="2700000" algn="tl" rotWithShape="0">
                    <a:schemeClr val="dk1">
                      <a:alpha val="40000"/>
                    </a:schemeClr>
                  </a:outerShdw>
                </a:effectLst>
              </a:rPr>
              <a:t>YILLARA GÖRE SU</a:t>
            </a:r>
            <a:r>
              <a:rPr lang="tr-TR" sz="1600" b="0" cap="none" spc="0" baseline="0">
                <a:ln w="0"/>
                <a:solidFill>
                  <a:schemeClr val="tx1"/>
                </a:solidFill>
                <a:effectLst>
                  <a:outerShdw blurRad="38100" dist="19050" dir="2700000" algn="tl" rotWithShape="0">
                    <a:schemeClr val="dk1">
                      <a:alpha val="40000"/>
                    </a:schemeClr>
                  </a:outerShdw>
                </a:effectLst>
              </a:rPr>
              <a:t> TÜKETİMLERİ (m³)</a:t>
            </a:r>
            <a:endParaRPr lang="tr-TR" sz="1600" b="0" cap="none" spc="0">
              <a:ln w="0"/>
              <a:solidFill>
                <a:schemeClr val="tx1"/>
              </a:solidFill>
              <a:effectLst>
                <a:outerShdw blurRad="38100" dist="19050" dir="2700000" algn="tl" rotWithShape="0">
                  <a:schemeClr val="dk1">
                    <a:alpha val="40000"/>
                  </a:schemeClr>
                </a:outerShdw>
              </a:effectLst>
            </a:endParaRPr>
          </a:p>
        </c:rich>
      </c:tx>
      <c:overlay val="0"/>
      <c:spPr>
        <a:noFill/>
        <a:ln>
          <a:noFill/>
        </a:ln>
        <a:effectLst/>
      </c:spPr>
    </c:title>
    <c:autoTitleDeleted val="0"/>
    <c:plotArea>
      <c:layout/>
      <c:barChart>
        <c:barDir val="col"/>
        <c:grouping val="clustered"/>
        <c:varyColors val="0"/>
        <c:ser>
          <c:idx val="0"/>
          <c:order val="0"/>
          <c:tx>
            <c:strRef>
              <c:f>'FR_6 SU TÜKETİM VERİLERİ'!$AC$127</c:f>
              <c:strCache>
                <c:ptCount val="1"/>
                <c:pt idx="0">
                  <c:v>m³</c:v>
                </c:pt>
              </c:strCache>
            </c:strRef>
          </c:tx>
          <c:spPr>
            <a:solidFill>
              <a:schemeClr val="accent1"/>
            </a:solidFill>
            <a:ln>
              <a:noFill/>
            </a:ln>
            <a:effectLst/>
          </c:spPr>
          <c:invertIfNegative val="0"/>
          <c:cat>
            <c:numRef>
              <c:f>'FR_6 SU TÜKETİM VERİLERİ'!$AB$128:$AB$135</c:f>
              <c:numCache>
                <c:formatCode>General</c:formatCode>
                <c:ptCount val="8"/>
                <c:pt idx="0">
                  <c:v>2016</c:v>
                </c:pt>
                <c:pt idx="1">
                  <c:v>2017</c:v>
                </c:pt>
                <c:pt idx="2">
                  <c:v>2018</c:v>
                </c:pt>
                <c:pt idx="3">
                  <c:v>2019</c:v>
                </c:pt>
                <c:pt idx="4">
                  <c:v>2020</c:v>
                </c:pt>
                <c:pt idx="5">
                  <c:v>2021</c:v>
                </c:pt>
                <c:pt idx="6">
                  <c:v>2022</c:v>
                </c:pt>
                <c:pt idx="7">
                  <c:v>2023</c:v>
                </c:pt>
              </c:numCache>
            </c:numRef>
          </c:cat>
          <c:val>
            <c:numRef>
              <c:f>'FR_6 SU TÜKETİM VERİLERİ'!$AC$128:$AC$135</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B2A9-40F9-85E2-C5AFA233B887}"/>
            </c:ext>
          </c:extLst>
        </c:ser>
        <c:dLbls>
          <c:showLegendKey val="0"/>
          <c:showVal val="0"/>
          <c:showCatName val="0"/>
          <c:showSerName val="0"/>
          <c:showPercent val="0"/>
          <c:showBubbleSize val="0"/>
        </c:dLbls>
        <c:gapWidth val="219"/>
        <c:overlap val="-27"/>
        <c:axId val="212672512"/>
        <c:axId val="139427840"/>
      </c:barChart>
      <c:catAx>
        <c:axId val="212672512"/>
        <c:scaling>
          <c:orientation val="minMax"/>
        </c:scaling>
        <c:delete val="0"/>
        <c:axPos val="b"/>
        <c:majorGridlines>
          <c:spPr>
            <a:ln w="25400" cap="flat" cmpd="sng" algn="ctr">
              <a:solidFill>
                <a:schemeClr val="accent1"/>
              </a:solidFill>
              <a:prstDash val="solid"/>
              <a:round/>
            </a:ln>
            <a:effectLst>
              <a:outerShdw blurRad="40000" dist="20000" dir="5400000" rotWithShape="0">
                <a:srgbClr val="000000">
                  <a:alpha val="38000"/>
                </a:srgbClr>
              </a:outerShdw>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tr-TR"/>
          </a:p>
        </c:txPr>
        <c:crossAx val="139427840"/>
        <c:crosses val="autoZero"/>
        <c:auto val="1"/>
        <c:lblAlgn val="ctr"/>
        <c:lblOffset val="100"/>
        <c:noMultiLvlLbl val="0"/>
      </c:catAx>
      <c:valAx>
        <c:axId val="1394278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tr-TR"/>
          </a:p>
        </c:txPr>
        <c:crossAx val="212672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ELEKTRİK TÜKETİMİ (</a:t>
            </a:r>
            <a:r>
              <a:rPr lang="en-US" b="1">
                <a:solidFill>
                  <a:sysClr val="windowText" lastClr="000000"/>
                </a:solidFill>
              </a:rPr>
              <a:t>kWh</a:t>
            </a:r>
            <a:r>
              <a:rPr lang="en-US">
                <a:solidFill>
                  <a:sysClr val="windowText" lastClr="000000"/>
                </a:solidFill>
              </a:rPr>
              <a:t>)</a:t>
            </a:r>
          </a:p>
        </c:rich>
      </c:tx>
      <c:layout>
        <c:manualLayout>
          <c:xMode val="edge"/>
          <c:yMode val="edge"/>
          <c:x val="0.16179701335539373"/>
          <c:y val="2.9597666911468892E-2"/>
        </c:manualLayout>
      </c:layout>
      <c:overlay val="0"/>
      <c:spPr>
        <a:noFill/>
        <a:ln>
          <a:noFill/>
        </a:ln>
        <a:effectLst/>
      </c:spPr>
    </c:title>
    <c:autoTitleDeleted val="0"/>
    <c:plotArea>
      <c:layout/>
      <c:barChart>
        <c:barDir val="col"/>
        <c:grouping val="clustered"/>
        <c:varyColors val="0"/>
        <c:ser>
          <c:idx val="0"/>
          <c:order val="0"/>
          <c:tx>
            <c:strRef>
              <c:f>'FR_7 BİLDİRİM FORMATI'!$B$36</c:f>
              <c:strCache>
                <c:ptCount val="1"/>
                <c:pt idx="0">
                  <c:v>ELEKTRİK TÜKETİMİ (kWh)</c:v>
                </c:pt>
              </c:strCache>
            </c:strRef>
          </c:tx>
          <c:spPr>
            <a:solidFill>
              <a:schemeClr val="accent1"/>
            </a:solidFill>
            <a:ln>
              <a:noFill/>
            </a:ln>
            <a:effectLst/>
          </c:spPr>
          <c:invertIfNegative val="0"/>
          <c:dPt>
            <c:idx val="3"/>
            <c:invertIfNegative val="0"/>
            <c:bubble3D val="0"/>
            <c:spPr>
              <a:solidFill>
                <a:srgbClr val="FF0000"/>
              </a:solidFill>
              <a:ln>
                <a:noFill/>
              </a:ln>
              <a:effectLst/>
            </c:spPr>
            <c:extLst>
              <c:ext xmlns:c16="http://schemas.microsoft.com/office/drawing/2014/chart" uri="{C3380CC4-5D6E-409C-BE32-E72D297353CC}">
                <c16:uniqueId val="{00000001-2BEB-4DB2-9B1B-282D1FBAB510}"/>
              </c:ext>
            </c:extLst>
          </c:dPt>
          <c:cat>
            <c:numRef>
              <c:f>'FR_7 BİLDİRİM FORMATI'!$A$37:$A$41</c:f>
              <c:numCache>
                <c:formatCode>General</c:formatCode>
                <c:ptCount val="5"/>
                <c:pt idx="0">
                  <c:v>2016</c:v>
                </c:pt>
                <c:pt idx="1">
                  <c:v>2017</c:v>
                </c:pt>
                <c:pt idx="2">
                  <c:v>2018</c:v>
                </c:pt>
                <c:pt idx="3">
                  <c:v>2019</c:v>
                </c:pt>
                <c:pt idx="4">
                  <c:v>2020</c:v>
                </c:pt>
              </c:numCache>
            </c:numRef>
          </c:cat>
          <c:val>
            <c:numRef>
              <c:f>'FR_7 BİLDİRİM FORMATI'!$B$37:$B$41</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2-2BEB-4DB2-9B1B-282D1FBAB510}"/>
            </c:ext>
          </c:extLst>
        </c:ser>
        <c:dLbls>
          <c:showLegendKey val="0"/>
          <c:showVal val="0"/>
          <c:showCatName val="0"/>
          <c:showSerName val="0"/>
          <c:showPercent val="0"/>
          <c:showBubbleSize val="0"/>
        </c:dLbls>
        <c:gapWidth val="219"/>
        <c:overlap val="-27"/>
        <c:axId val="212676096"/>
        <c:axId val="139431872"/>
      </c:barChart>
      <c:catAx>
        <c:axId val="212676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crossAx val="139431872"/>
        <c:crosses val="autoZero"/>
        <c:auto val="1"/>
        <c:lblAlgn val="ctr"/>
        <c:lblOffset val="100"/>
        <c:noMultiLvlLbl val="0"/>
      </c:catAx>
      <c:valAx>
        <c:axId val="1394318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tr-TR"/>
          </a:p>
        </c:txPr>
        <c:crossAx val="212676096"/>
        <c:crosses val="autoZero"/>
        <c:crossBetween val="between"/>
      </c:valAx>
      <c:spPr>
        <a:noFill/>
        <a:ln>
          <a:noFill/>
        </a:ln>
        <a:effectLst/>
      </c:spPr>
    </c:plotArea>
    <c:legend>
      <c:legendPos val="b"/>
      <c:legendEntry>
        <c:idx val="3"/>
        <c:txPr>
          <a:bodyPr rot="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tr-TR"/>
          </a:p>
        </c:txPr>
      </c:legendEntry>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DOĞALGAZ</a:t>
            </a:r>
            <a:r>
              <a:rPr lang="tr-TR">
                <a:solidFill>
                  <a:sysClr val="windowText" lastClr="000000"/>
                </a:solidFill>
              </a:rPr>
              <a:t> TÜKETİMİ</a:t>
            </a:r>
            <a:r>
              <a:rPr lang="en-US">
                <a:solidFill>
                  <a:sysClr val="windowText" lastClr="000000"/>
                </a:solidFill>
              </a:rPr>
              <a:t> (</a:t>
            </a:r>
            <a:r>
              <a:rPr lang="en-US" b="1">
                <a:solidFill>
                  <a:sysClr val="windowText" lastClr="000000"/>
                </a:solidFill>
              </a:rPr>
              <a:t>m³</a:t>
            </a:r>
            <a:r>
              <a:rPr lang="en-US">
                <a:solidFill>
                  <a:sysClr val="windowText" lastClr="000000"/>
                </a:solidFill>
              </a:rPr>
              <a:t>)</a:t>
            </a:r>
          </a:p>
        </c:rich>
      </c:tx>
      <c:overlay val="0"/>
      <c:spPr>
        <a:noFill/>
        <a:ln>
          <a:noFill/>
        </a:ln>
        <a:effectLst/>
      </c:spPr>
    </c:title>
    <c:autoTitleDeleted val="0"/>
    <c:plotArea>
      <c:layout/>
      <c:barChart>
        <c:barDir val="col"/>
        <c:grouping val="clustered"/>
        <c:varyColors val="0"/>
        <c:ser>
          <c:idx val="0"/>
          <c:order val="0"/>
          <c:tx>
            <c:strRef>
              <c:f>'FR_7 BİLDİRİM FORMATI'!$D$36</c:f>
              <c:strCache>
                <c:ptCount val="1"/>
                <c:pt idx="0">
                  <c:v>DOĞALGAZ (m³)</c:v>
                </c:pt>
              </c:strCache>
            </c:strRef>
          </c:tx>
          <c:spPr>
            <a:solidFill>
              <a:schemeClr val="accent3">
                <a:lumMod val="75000"/>
              </a:schemeClr>
            </a:solidFill>
            <a:ln>
              <a:noFill/>
            </a:ln>
            <a:effectLst/>
          </c:spPr>
          <c:invertIfNegative val="0"/>
          <c:dPt>
            <c:idx val="3"/>
            <c:invertIfNegative val="0"/>
            <c:bubble3D val="0"/>
            <c:spPr>
              <a:solidFill>
                <a:srgbClr val="FF0000"/>
              </a:solidFill>
              <a:ln>
                <a:noFill/>
              </a:ln>
              <a:effectLst/>
            </c:spPr>
            <c:extLst>
              <c:ext xmlns:c16="http://schemas.microsoft.com/office/drawing/2014/chart" uri="{C3380CC4-5D6E-409C-BE32-E72D297353CC}">
                <c16:uniqueId val="{00000001-19F1-4E0A-8531-7DDD28A9D6EC}"/>
              </c:ext>
            </c:extLst>
          </c:dPt>
          <c:cat>
            <c:numRef>
              <c:f>'FR_7 BİLDİRİM FORMATI'!$C$37:$C$41</c:f>
              <c:numCache>
                <c:formatCode>General</c:formatCode>
                <c:ptCount val="5"/>
                <c:pt idx="0">
                  <c:v>2016</c:v>
                </c:pt>
                <c:pt idx="1">
                  <c:v>2017</c:v>
                </c:pt>
                <c:pt idx="2">
                  <c:v>2018</c:v>
                </c:pt>
                <c:pt idx="3">
                  <c:v>2019</c:v>
                </c:pt>
                <c:pt idx="4">
                  <c:v>2020</c:v>
                </c:pt>
              </c:numCache>
            </c:numRef>
          </c:cat>
          <c:val>
            <c:numRef>
              <c:f>'FR_7 BİLDİRİM FORMATI'!$D$37:$D$41</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2-19F1-4E0A-8531-7DDD28A9D6EC}"/>
            </c:ext>
          </c:extLst>
        </c:ser>
        <c:dLbls>
          <c:showLegendKey val="0"/>
          <c:showVal val="0"/>
          <c:showCatName val="0"/>
          <c:showSerName val="0"/>
          <c:showPercent val="0"/>
          <c:showBubbleSize val="0"/>
        </c:dLbls>
        <c:gapWidth val="219"/>
        <c:overlap val="-27"/>
        <c:axId val="212795392"/>
        <c:axId val="139433600"/>
      </c:barChart>
      <c:catAx>
        <c:axId val="212795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crossAx val="139433600"/>
        <c:crosses val="autoZero"/>
        <c:auto val="1"/>
        <c:lblAlgn val="ctr"/>
        <c:lblOffset val="100"/>
        <c:noMultiLvlLbl val="0"/>
      </c:catAx>
      <c:valAx>
        <c:axId val="1394336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tr-TR"/>
          </a:p>
        </c:txPr>
        <c:crossAx val="212795392"/>
        <c:crosses val="autoZero"/>
        <c:crossBetween val="between"/>
      </c:valAx>
      <c:spPr>
        <a:noFill/>
        <a:ln>
          <a:noFill/>
        </a:ln>
        <a:effectLst/>
      </c:spPr>
    </c:plotArea>
    <c:legend>
      <c:legendPos val="b"/>
      <c:legendEntry>
        <c:idx val="3"/>
        <c:txPr>
          <a:bodyPr rot="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tr-TR"/>
          </a:p>
        </c:txPr>
      </c:legendEntry>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tr-TR">
                <a:solidFill>
                  <a:sysClr val="windowText" lastClr="000000"/>
                </a:solidFill>
              </a:rPr>
              <a:t>SIVI</a:t>
            </a:r>
            <a:r>
              <a:rPr lang="tr-TR" baseline="0">
                <a:solidFill>
                  <a:sysClr val="windowText" lastClr="000000"/>
                </a:solidFill>
              </a:rPr>
              <a:t> YAKIT (</a:t>
            </a:r>
            <a:r>
              <a:rPr lang="tr-TR" b="1" baseline="0">
                <a:solidFill>
                  <a:sysClr val="windowText" lastClr="000000"/>
                </a:solidFill>
              </a:rPr>
              <a:t>TON</a:t>
            </a:r>
            <a:r>
              <a:rPr lang="tr-TR" baseline="0">
                <a:solidFill>
                  <a:sysClr val="windowText" lastClr="000000"/>
                </a:solidFill>
              </a:rPr>
              <a:t>)-KATI YAKIT (</a:t>
            </a:r>
            <a:r>
              <a:rPr lang="tr-TR" b="1" baseline="0">
                <a:solidFill>
                  <a:sysClr val="windowText" lastClr="000000"/>
                </a:solidFill>
              </a:rPr>
              <a:t>TON</a:t>
            </a:r>
            <a:r>
              <a:rPr lang="tr-TR" baseline="0">
                <a:solidFill>
                  <a:sysClr val="windowText" lastClr="000000"/>
                </a:solidFill>
              </a:rPr>
              <a:t>)</a:t>
            </a:r>
            <a:endParaRPr lang="tr-TR">
              <a:solidFill>
                <a:sysClr val="windowText" lastClr="000000"/>
              </a:solidFill>
            </a:endParaRPr>
          </a:p>
        </c:rich>
      </c:tx>
      <c:overlay val="0"/>
      <c:spPr>
        <a:noFill/>
        <a:ln>
          <a:noFill/>
        </a:ln>
        <a:effectLst/>
      </c:spPr>
    </c:title>
    <c:autoTitleDeleted val="0"/>
    <c:plotArea>
      <c:layout/>
      <c:barChart>
        <c:barDir val="col"/>
        <c:grouping val="clustered"/>
        <c:varyColors val="0"/>
        <c:ser>
          <c:idx val="0"/>
          <c:order val="0"/>
          <c:tx>
            <c:strRef>
              <c:f>'FR_7 BİLDİRİM FORMATI'!$E$37</c:f>
              <c:strCache>
                <c:ptCount val="1"/>
                <c:pt idx="0">
                  <c:v>2016</c:v>
                </c:pt>
              </c:strCache>
            </c:strRef>
          </c:tx>
          <c:spPr>
            <a:solidFill>
              <a:schemeClr val="accent1"/>
            </a:solidFill>
            <a:ln>
              <a:noFill/>
            </a:ln>
            <a:effectLst/>
          </c:spPr>
          <c:invertIfNegative val="0"/>
          <c:cat>
            <c:strRef>
              <c:f>'FR_7 BİLDİRİM FORMATI'!$F$36:$G$36</c:f>
              <c:strCache>
                <c:ptCount val="2"/>
                <c:pt idx="0">
                  <c:v>SIVI YAKIT (TON)</c:v>
                </c:pt>
                <c:pt idx="1">
                  <c:v>KATI YAKIT (TON)</c:v>
                </c:pt>
              </c:strCache>
            </c:strRef>
          </c:cat>
          <c:val>
            <c:numRef>
              <c:f>'FR_7 BİLDİRİM FORMATI'!$F$37:$G$37</c:f>
              <c:numCache>
                <c:formatCode>#,##0.00</c:formatCode>
                <c:ptCount val="2"/>
                <c:pt idx="0">
                  <c:v>0</c:v>
                </c:pt>
                <c:pt idx="1">
                  <c:v>0</c:v>
                </c:pt>
              </c:numCache>
            </c:numRef>
          </c:val>
          <c:extLst>
            <c:ext xmlns:c16="http://schemas.microsoft.com/office/drawing/2014/chart" uri="{C3380CC4-5D6E-409C-BE32-E72D297353CC}">
              <c16:uniqueId val="{00000000-D9B3-49D1-95E7-B2B1D6BE81D9}"/>
            </c:ext>
          </c:extLst>
        </c:ser>
        <c:ser>
          <c:idx val="1"/>
          <c:order val="1"/>
          <c:tx>
            <c:strRef>
              <c:f>'FR_7 BİLDİRİM FORMATI'!$E$38</c:f>
              <c:strCache>
                <c:ptCount val="1"/>
                <c:pt idx="0">
                  <c:v>2017</c:v>
                </c:pt>
              </c:strCache>
            </c:strRef>
          </c:tx>
          <c:spPr>
            <a:solidFill>
              <a:schemeClr val="accent2"/>
            </a:solidFill>
            <a:ln>
              <a:noFill/>
            </a:ln>
            <a:effectLst/>
          </c:spPr>
          <c:invertIfNegative val="0"/>
          <c:cat>
            <c:strRef>
              <c:f>'FR_7 BİLDİRİM FORMATI'!$F$36:$G$36</c:f>
              <c:strCache>
                <c:ptCount val="2"/>
                <c:pt idx="0">
                  <c:v>SIVI YAKIT (TON)</c:v>
                </c:pt>
                <c:pt idx="1">
                  <c:v>KATI YAKIT (TON)</c:v>
                </c:pt>
              </c:strCache>
            </c:strRef>
          </c:cat>
          <c:val>
            <c:numRef>
              <c:f>'FR_7 BİLDİRİM FORMATI'!$F$38:$G$38</c:f>
              <c:numCache>
                <c:formatCode>#,##0.00</c:formatCode>
                <c:ptCount val="2"/>
                <c:pt idx="0">
                  <c:v>0</c:v>
                </c:pt>
                <c:pt idx="1">
                  <c:v>0</c:v>
                </c:pt>
              </c:numCache>
            </c:numRef>
          </c:val>
          <c:extLst>
            <c:ext xmlns:c16="http://schemas.microsoft.com/office/drawing/2014/chart" uri="{C3380CC4-5D6E-409C-BE32-E72D297353CC}">
              <c16:uniqueId val="{00000001-D9B3-49D1-95E7-B2B1D6BE81D9}"/>
            </c:ext>
          </c:extLst>
        </c:ser>
        <c:ser>
          <c:idx val="2"/>
          <c:order val="2"/>
          <c:tx>
            <c:strRef>
              <c:f>'FR_7 BİLDİRİM FORMATI'!$E$39</c:f>
              <c:strCache>
                <c:ptCount val="1"/>
                <c:pt idx="0">
                  <c:v>2018</c:v>
                </c:pt>
              </c:strCache>
            </c:strRef>
          </c:tx>
          <c:spPr>
            <a:solidFill>
              <a:schemeClr val="accent3"/>
            </a:solidFill>
            <a:ln>
              <a:noFill/>
            </a:ln>
            <a:effectLst/>
          </c:spPr>
          <c:invertIfNegative val="0"/>
          <c:cat>
            <c:strRef>
              <c:f>'FR_7 BİLDİRİM FORMATI'!$F$36:$G$36</c:f>
              <c:strCache>
                <c:ptCount val="2"/>
                <c:pt idx="0">
                  <c:v>SIVI YAKIT (TON)</c:v>
                </c:pt>
                <c:pt idx="1">
                  <c:v>KATI YAKIT (TON)</c:v>
                </c:pt>
              </c:strCache>
            </c:strRef>
          </c:cat>
          <c:val>
            <c:numRef>
              <c:f>'FR_7 BİLDİRİM FORMATI'!$F$39:$G$39</c:f>
              <c:numCache>
                <c:formatCode>#,##0.00</c:formatCode>
                <c:ptCount val="2"/>
                <c:pt idx="0">
                  <c:v>0</c:v>
                </c:pt>
                <c:pt idx="1">
                  <c:v>0</c:v>
                </c:pt>
              </c:numCache>
            </c:numRef>
          </c:val>
          <c:extLst>
            <c:ext xmlns:c16="http://schemas.microsoft.com/office/drawing/2014/chart" uri="{C3380CC4-5D6E-409C-BE32-E72D297353CC}">
              <c16:uniqueId val="{00000002-D9B3-49D1-95E7-B2B1D6BE81D9}"/>
            </c:ext>
          </c:extLst>
        </c:ser>
        <c:ser>
          <c:idx val="3"/>
          <c:order val="3"/>
          <c:tx>
            <c:strRef>
              <c:f>'FR_7 BİLDİRİM FORMATI'!$E$40</c:f>
              <c:strCache>
                <c:ptCount val="1"/>
                <c:pt idx="0">
                  <c:v>2019</c:v>
                </c:pt>
              </c:strCache>
            </c:strRef>
          </c:tx>
          <c:spPr>
            <a:solidFill>
              <a:schemeClr val="accent4"/>
            </a:solidFill>
            <a:ln>
              <a:noFill/>
            </a:ln>
            <a:effectLst/>
          </c:spPr>
          <c:invertIfNegative val="0"/>
          <c:cat>
            <c:strRef>
              <c:f>'FR_7 BİLDİRİM FORMATI'!$F$36:$G$36</c:f>
              <c:strCache>
                <c:ptCount val="2"/>
                <c:pt idx="0">
                  <c:v>SIVI YAKIT (TON)</c:v>
                </c:pt>
                <c:pt idx="1">
                  <c:v>KATI YAKIT (TON)</c:v>
                </c:pt>
              </c:strCache>
            </c:strRef>
          </c:cat>
          <c:val>
            <c:numRef>
              <c:f>'FR_7 BİLDİRİM FORMATI'!$F$40:$G$40</c:f>
              <c:numCache>
                <c:formatCode>#,##0.00</c:formatCode>
                <c:ptCount val="2"/>
                <c:pt idx="0">
                  <c:v>0</c:v>
                </c:pt>
                <c:pt idx="1">
                  <c:v>0</c:v>
                </c:pt>
              </c:numCache>
            </c:numRef>
          </c:val>
          <c:extLst>
            <c:ext xmlns:c16="http://schemas.microsoft.com/office/drawing/2014/chart" uri="{C3380CC4-5D6E-409C-BE32-E72D297353CC}">
              <c16:uniqueId val="{00000003-D9B3-49D1-95E7-B2B1D6BE81D9}"/>
            </c:ext>
          </c:extLst>
        </c:ser>
        <c:ser>
          <c:idx val="4"/>
          <c:order val="4"/>
          <c:tx>
            <c:strRef>
              <c:f>'FR_7 BİLDİRİM FORMATI'!$E$41</c:f>
              <c:strCache>
                <c:ptCount val="1"/>
                <c:pt idx="0">
                  <c:v>2020</c:v>
                </c:pt>
              </c:strCache>
            </c:strRef>
          </c:tx>
          <c:spPr>
            <a:solidFill>
              <a:schemeClr val="accent5"/>
            </a:solidFill>
            <a:ln>
              <a:noFill/>
            </a:ln>
            <a:effectLst/>
          </c:spPr>
          <c:invertIfNegative val="0"/>
          <c:cat>
            <c:strRef>
              <c:f>'FR_7 BİLDİRİM FORMATI'!$F$36:$G$36</c:f>
              <c:strCache>
                <c:ptCount val="2"/>
                <c:pt idx="0">
                  <c:v>SIVI YAKIT (TON)</c:v>
                </c:pt>
                <c:pt idx="1">
                  <c:v>KATI YAKIT (TON)</c:v>
                </c:pt>
              </c:strCache>
            </c:strRef>
          </c:cat>
          <c:val>
            <c:numRef>
              <c:f>'FR_7 BİLDİRİM FORMATI'!$F$41:$G$41</c:f>
              <c:numCache>
                <c:formatCode>#,##0.00</c:formatCode>
                <c:ptCount val="2"/>
                <c:pt idx="0">
                  <c:v>0</c:v>
                </c:pt>
                <c:pt idx="1">
                  <c:v>0</c:v>
                </c:pt>
              </c:numCache>
            </c:numRef>
          </c:val>
          <c:extLst>
            <c:ext xmlns:c16="http://schemas.microsoft.com/office/drawing/2014/chart" uri="{C3380CC4-5D6E-409C-BE32-E72D297353CC}">
              <c16:uniqueId val="{00000004-D9B3-49D1-95E7-B2B1D6BE81D9}"/>
            </c:ext>
          </c:extLst>
        </c:ser>
        <c:dLbls>
          <c:showLegendKey val="0"/>
          <c:showVal val="0"/>
          <c:showCatName val="0"/>
          <c:showSerName val="0"/>
          <c:showPercent val="0"/>
          <c:showBubbleSize val="0"/>
        </c:dLbls>
        <c:gapWidth val="219"/>
        <c:overlap val="-27"/>
        <c:axId val="212796928"/>
        <c:axId val="139435328"/>
      </c:barChart>
      <c:catAx>
        <c:axId val="212796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crossAx val="139435328"/>
        <c:crosses val="autoZero"/>
        <c:auto val="1"/>
        <c:lblAlgn val="ctr"/>
        <c:lblOffset val="100"/>
        <c:noMultiLvlLbl val="0"/>
      </c:catAx>
      <c:valAx>
        <c:axId val="13943532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tr-TR"/>
          </a:p>
        </c:txPr>
        <c:crossAx val="212796928"/>
        <c:crosses val="autoZero"/>
        <c:crossBetween val="between"/>
      </c:valAx>
      <c:spPr>
        <a:noFill/>
        <a:ln>
          <a:noFill/>
        </a:ln>
        <a:effectLst/>
      </c:spPr>
    </c:plotArea>
    <c:legend>
      <c:legendPos val="b"/>
      <c:legendEntry>
        <c:idx val="3"/>
        <c:txPr>
          <a:bodyPr rot="0" spcFirstLastPara="1" vertOverflow="ellipsis" vert="horz" wrap="square" anchor="ctr" anchorCtr="1"/>
          <a:lstStyle/>
          <a:p>
            <a:pPr>
              <a:defRPr sz="1000" b="0" i="0" u="none" strike="noStrike" kern="1200" baseline="0">
                <a:solidFill>
                  <a:srgbClr val="FF0000"/>
                </a:solidFill>
                <a:latin typeface="+mn-lt"/>
                <a:ea typeface="+mn-ea"/>
                <a:cs typeface="+mn-cs"/>
              </a:defRPr>
            </a:pPr>
            <a:endParaRPr lang="tr-TR"/>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tr-TR">
                <a:solidFill>
                  <a:sysClr val="windowText" lastClr="000000"/>
                </a:solidFill>
              </a:rPr>
              <a:t>ELEKTRİK</a:t>
            </a:r>
            <a:r>
              <a:rPr lang="tr-TR" baseline="0">
                <a:solidFill>
                  <a:sysClr val="windowText" lastClr="000000"/>
                </a:solidFill>
              </a:rPr>
              <a:t> TÜKETİMİ (</a:t>
            </a:r>
            <a:r>
              <a:rPr lang="tr-TR" b="1" baseline="0">
                <a:solidFill>
                  <a:sysClr val="windowText" lastClr="000000"/>
                </a:solidFill>
              </a:rPr>
              <a:t>TEP</a:t>
            </a:r>
            <a:r>
              <a:rPr lang="tr-TR" baseline="0">
                <a:solidFill>
                  <a:sysClr val="windowText" lastClr="000000"/>
                </a:solidFill>
              </a:rPr>
              <a:t>)</a:t>
            </a:r>
            <a:endParaRPr lang="tr-TR">
              <a:solidFill>
                <a:sysClr val="windowText" lastClr="000000"/>
              </a:solidFill>
            </a:endParaRPr>
          </a:p>
        </c:rich>
      </c:tx>
      <c:overlay val="0"/>
      <c:spPr>
        <a:noFill/>
        <a:ln>
          <a:noFill/>
        </a:ln>
        <a:effectLst/>
      </c:spPr>
    </c:title>
    <c:autoTitleDeleted val="0"/>
    <c:plotArea>
      <c:layout/>
      <c:barChart>
        <c:barDir val="col"/>
        <c:grouping val="clustered"/>
        <c:varyColors val="0"/>
        <c:ser>
          <c:idx val="0"/>
          <c:order val="0"/>
          <c:tx>
            <c:strRef>
              <c:f>'FR_7 BİLDİRİM FORMATI'!$I$36</c:f>
              <c:strCache>
                <c:ptCount val="1"/>
                <c:pt idx="0">
                  <c:v>ELEKTRİK TÜKETİMİ (TEP)</c:v>
                </c:pt>
              </c:strCache>
            </c:strRef>
          </c:tx>
          <c:spPr>
            <a:solidFill>
              <a:schemeClr val="accent1"/>
            </a:solidFill>
            <a:ln>
              <a:noFill/>
            </a:ln>
            <a:effectLst/>
          </c:spPr>
          <c:invertIfNegative val="0"/>
          <c:dPt>
            <c:idx val="3"/>
            <c:invertIfNegative val="0"/>
            <c:bubble3D val="0"/>
            <c:spPr>
              <a:solidFill>
                <a:srgbClr val="FF0000"/>
              </a:solidFill>
              <a:ln>
                <a:noFill/>
              </a:ln>
              <a:effectLst/>
            </c:spPr>
            <c:extLst>
              <c:ext xmlns:c16="http://schemas.microsoft.com/office/drawing/2014/chart" uri="{C3380CC4-5D6E-409C-BE32-E72D297353CC}">
                <c16:uniqueId val="{00000001-C524-476A-ADEF-9A1B0D70C1FA}"/>
              </c:ext>
            </c:extLst>
          </c:dPt>
          <c:cat>
            <c:numRef>
              <c:f>'FR_7 BİLDİRİM FORMATI'!$H$37:$H$41</c:f>
              <c:numCache>
                <c:formatCode>General</c:formatCode>
                <c:ptCount val="5"/>
                <c:pt idx="0">
                  <c:v>2016</c:v>
                </c:pt>
                <c:pt idx="1">
                  <c:v>2017</c:v>
                </c:pt>
                <c:pt idx="2">
                  <c:v>2018</c:v>
                </c:pt>
                <c:pt idx="3">
                  <c:v>2019</c:v>
                </c:pt>
                <c:pt idx="4">
                  <c:v>2020</c:v>
                </c:pt>
              </c:numCache>
            </c:numRef>
          </c:cat>
          <c:val>
            <c:numRef>
              <c:f>'FR_7 BİLDİRİM FORMATI'!$I$37:$I$41</c:f>
              <c:numCache>
                <c:formatCode>#,##0.000</c:formatCode>
                <c:ptCount val="5"/>
                <c:pt idx="0">
                  <c:v>0</c:v>
                </c:pt>
                <c:pt idx="1">
                  <c:v>0</c:v>
                </c:pt>
                <c:pt idx="2">
                  <c:v>0</c:v>
                </c:pt>
                <c:pt idx="3">
                  <c:v>0</c:v>
                </c:pt>
                <c:pt idx="4">
                  <c:v>0</c:v>
                </c:pt>
              </c:numCache>
            </c:numRef>
          </c:val>
          <c:extLst>
            <c:ext xmlns:c16="http://schemas.microsoft.com/office/drawing/2014/chart" uri="{C3380CC4-5D6E-409C-BE32-E72D297353CC}">
              <c16:uniqueId val="{00000002-C524-476A-ADEF-9A1B0D70C1FA}"/>
            </c:ext>
          </c:extLst>
        </c:ser>
        <c:ser>
          <c:idx val="1"/>
          <c:order val="1"/>
          <c:tx>
            <c:strRef>
              <c:f>'FR_7 BİLDİRİM FORMATI'!$J$36</c:f>
              <c:strCache>
                <c:ptCount val="1"/>
              </c:strCache>
            </c:strRef>
          </c:tx>
          <c:spPr>
            <a:solidFill>
              <a:schemeClr val="accent2"/>
            </a:solidFill>
            <a:ln>
              <a:noFill/>
            </a:ln>
            <a:effectLst/>
          </c:spPr>
          <c:invertIfNegative val="0"/>
          <c:cat>
            <c:numRef>
              <c:f>'FR_7 BİLDİRİM FORMATI'!$H$37:$H$41</c:f>
              <c:numCache>
                <c:formatCode>General</c:formatCode>
                <c:ptCount val="5"/>
                <c:pt idx="0">
                  <c:v>2016</c:v>
                </c:pt>
                <c:pt idx="1">
                  <c:v>2017</c:v>
                </c:pt>
                <c:pt idx="2">
                  <c:v>2018</c:v>
                </c:pt>
                <c:pt idx="3">
                  <c:v>2019</c:v>
                </c:pt>
                <c:pt idx="4">
                  <c:v>2020</c:v>
                </c:pt>
              </c:numCache>
            </c:numRef>
          </c:cat>
          <c:val>
            <c:numRef>
              <c:f>'FR_7 BİLDİRİM FORMATI'!$J$37:$J$41</c:f>
              <c:numCache>
                <c:formatCode>General</c:formatCode>
                <c:ptCount val="5"/>
              </c:numCache>
            </c:numRef>
          </c:val>
          <c:extLst>
            <c:ext xmlns:c16="http://schemas.microsoft.com/office/drawing/2014/chart" uri="{C3380CC4-5D6E-409C-BE32-E72D297353CC}">
              <c16:uniqueId val="{00000003-C524-476A-ADEF-9A1B0D70C1FA}"/>
            </c:ext>
          </c:extLst>
        </c:ser>
        <c:ser>
          <c:idx val="2"/>
          <c:order val="2"/>
          <c:tx>
            <c:strRef>
              <c:f>'FR_7 BİLDİRİM FORMATI'!$K$36</c:f>
              <c:strCache>
                <c:ptCount val="1"/>
              </c:strCache>
            </c:strRef>
          </c:tx>
          <c:spPr>
            <a:solidFill>
              <a:schemeClr val="accent3"/>
            </a:solidFill>
            <a:ln>
              <a:noFill/>
            </a:ln>
            <a:effectLst/>
          </c:spPr>
          <c:invertIfNegative val="0"/>
          <c:cat>
            <c:numRef>
              <c:f>'FR_7 BİLDİRİM FORMATI'!$H$37:$H$41</c:f>
              <c:numCache>
                <c:formatCode>General</c:formatCode>
                <c:ptCount val="5"/>
                <c:pt idx="0">
                  <c:v>2016</c:v>
                </c:pt>
                <c:pt idx="1">
                  <c:v>2017</c:v>
                </c:pt>
                <c:pt idx="2">
                  <c:v>2018</c:v>
                </c:pt>
                <c:pt idx="3">
                  <c:v>2019</c:v>
                </c:pt>
                <c:pt idx="4">
                  <c:v>2020</c:v>
                </c:pt>
              </c:numCache>
            </c:numRef>
          </c:cat>
          <c:val>
            <c:numRef>
              <c:f>'FR_7 BİLDİRİM FORMATI'!$K$37:$K$41</c:f>
              <c:numCache>
                <c:formatCode>General</c:formatCode>
                <c:ptCount val="5"/>
              </c:numCache>
            </c:numRef>
          </c:val>
          <c:extLst>
            <c:ext xmlns:c16="http://schemas.microsoft.com/office/drawing/2014/chart" uri="{C3380CC4-5D6E-409C-BE32-E72D297353CC}">
              <c16:uniqueId val="{00000004-C524-476A-ADEF-9A1B0D70C1FA}"/>
            </c:ext>
          </c:extLst>
        </c:ser>
        <c:dLbls>
          <c:showLegendKey val="0"/>
          <c:showVal val="0"/>
          <c:showCatName val="0"/>
          <c:showSerName val="0"/>
          <c:showPercent val="0"/>
          <c:showBubbleSize val="0"/>
        </c:dLbls>
        <c:gapWidth val="219"/>
        <c:overlap val="-27"/>
        <c:axId val="212798976"/>
        <c:axId val="210880192"/>
      </c:barChart>
      <c:catAx>
        <c:axId val="212798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crossAx val="210880192"/>
        <c:crosses val="autoZero"/>
        <c:auto val="1"/>
        <c:lblAlgn val="ctr"/>
        <c:lblOffset val="100"/>
        <c:noMultiLvlLbl val="0"/>
      </c:catAx>
      <c:valAx>
        <c:axId val="210880192"/>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tr-TR"/>
          </a:p>
        </c:txPr>
        <c:crossAx val="212798976"/>
        <c:crosses val="autoZero"/>
        <c:crossBetween val="between"/>
      </c:valAx>
      <c:spPr>
        <a:noFill/>
        <a:ln>
          <a:noFill/>
        </a:ln>
        <a:effectLst/>
      </c:spPr>
    </c:plotArea>
    <c:legend>
      <c:legendPos val="b"/>
      <c:legendEntry>
        <c:idx val="1"/>
        <c:delete val="1"/>
      </c:legendEntry>
      <c:legendEntry>
        <c:idx val="2"/>
        <c:delete val="1"/>
      </c:legendEntry>
      <c:layout>
        <c:manualLayout>
          <c:xMode val="edge"/>
          <c:yMode val="edge"/>
          <c:x val="0.24370359184553989"/>
          <c:y val="0.89446312290548458"/>
          <c:w val="0.50809707690648265"/>
          <c:h val="8.3427512737378418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chart" Target="../charts/chart1.xml"/><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6.png"/><Relationship Id="rId1" Type="http://schemas.openxmlformats.org/officeDocument/2006/relationships/chart" Target="../charts/chart2.xml"/><Relationship Id="rId4" Type="http://schemas.openxmlformats.org/officeDocument/2006/relationships/image" Target="../media/image7.jpeg"/></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12.png"/><Relationship Id="rId1" Type="http://schemas.openxmlformats.org/officeDocument/2006/relationships/chart" Target="../charts/chart5.xml"/><Relationship Id="rId4" Type="http://schemas.openxmlformats.org/officeDocument/2006/relationships/image" Target="../media/image13.jpeg"/></Relationships>
</file>

<file path=xl/drawings/_rels/drawing7.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image" Target="../media/image14.jpeg"/><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4.jpe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1</xdr:col>
      <xdr:colOff>228600</xdr:colOff>
      <xdr:row>0</xdr:row>
      <xdr:rowOff>85726</xdr:rowOff>
    </xdr:from>
    <xdr:to>
      <xdr:col>1</xdr:col>
      <xdr:colOff>1019176</xdr:colOff>
      <xdr:row>0</xdr:row>
      <xdr:rowOff>914834</xdr:rowOff>
    </xdr:to>
    <xdr:pic>
      <xdr:nvPicPr>
        <xdr:cNvPr id="5" name="Resim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8200" y="85726"/>
          <a:ext cx="790576" cy="829108"/>
        </a:xfrm>
        <a:prstGeom prst="rect">
          <a:avLst/>
        </a:prstGeom>
      </xdr:spPr>
    </xdr:pic>
    <xdr:clientData/>
  </xdr:twoCellAnchor>
  <xdr:twoCellAnchor editAs="oneCell">
    <xdr:from>
      <xdr:col>9</xdr:col>
      <xdr:colOff>133350</xdr:colOff>
      <xdr:row>0</xdr:row>
      <xdr:rowOff>28576</xdr:rowOff>
    </xdr:from>
    <xdr:to>
      <xdr:col>9</xdr:col>
      <xdr:colOff>1000125</xdr:colOff>
      <xdr:row>0</xdr:row>
      <xdr:rowOff>913626</xdr:rowOff>
    </xdr:to>
    <xdr:pic>
      <xdr:nvPicPr>
        <xdr:cNvPr id="4" name="Resim 3">
          <a:extLst>
            <a:ext uri="{FF2B5EF4-FFF2-40B4-BE49-F238E27FC236}">
              <a16:creationId xmlns:a16="http://schemas.microsoft.com/office/drawing/2014/main" id="{D112E0C9-89D2-4429-84FD-722984238E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15650" y="28576"/>
          <a:ext cx="866775" cy="885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535781</xdr:colOff>
      <xdr:row>205</xdr:row>
      <xdr:rowOff>167141</xdr:rowOff>
    </xdr:from>
    <xdr:to>
      <xdr:col>27</xdr:col>
      <xdr:colOff>916781</xdr:colOff>
      <xdr:row>219</xdr:row>
      <xdr:rowOff>83344</xdr:rowOff>
    </xdr:to>
    <xdr:graphicFrame macro="">
      <xdr:nvGraphicFramePr>
        <xdr:cNvPr id="2" name="Grafik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33</xdr:col>
      <xdr:colOff>200025</xdr:colOff>
      <xdr:row>3</xdr:row>
      <xdr:rowOff>95250</xdr:rowOff>
    </xdr:from>
    <xdr:to>
      <xdr:col>38</xdr:col>
      <xdr:colOff>550840</xdr:colOff>
      <xdr:row>58</xdr:row>
      <xdr:rowOff>84696</xdr:rowOff>
    </xdr:to>
    <xdr:pic>
      <xdr:nvPicPr>
        <xdr:cNvPr id="4" name="Resim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32889825" y="2143125"/>
          <a:ext cx="3398815" cy="10104996"/>
        </a:xfrm>
        <a:prstGeom prst="rect">
          <a:avLst/>
        </a:prstGeom>
      </xdr:spPr>
    </xdr:pic>
    <xdr:clientData/>
  </xdr:twoCellAnchor>
  <xdr:twoCellAnchor editAs="oneCell">
    <xdr:from>
      <xdr:col>1</xdr:col>
      <xdr:colOff>577495</xdr:colOff>
      <xdr:row>0</xdr:row>
      <xdr:rowOff>0</xdr:rowOff>
    </xdr:from>
    <xdr:to>
      <xdr:col>2</xdr:col>
      <xdr:colOff>883227</xdr:colOff>
      <xdr:row>0</xdr:row>
      <xdr:rowOff>1076016</xdr:rowOff>
    </xdr:to>
    <xdr:pic>
      <xdr:nvPicPr>
        <xdr:cNvPr id="6" name="Resim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8995" y="0"/>
          <a:ext cx="1033096" cy="1076016"/>
        </a:xfrm>
        <a:prstGeom prst="rect">
          <a:avLst/>
        </a:prstGeom>
      </xdr:spPr>
    </xdr:pic>
    <xdr:clientData/>
  </xdr:twoCellAnchor>
  <xdr:twoCellAnchor editAs="oneCell">
    <xdr:from>
      <xdr:col>29</xdr:col>
      <xdr:colOff>969818</xdr:colOff>
      <xdr:row>0</xdr:row>
      <xdr:rowOff>103908</xdr:rowOff>
    </xdr:from>
    <xdr:to>
      <xdr:col>30</xdr:col>
      <xdr:colOff>848590</xdr:colOff>
      <xdr:row>0</xdr:row>
      <xdr:rowOff>1147223</xdr:rowOff>
    </xdr:to>
    <xdr:pic>
      <xdr:nvPicPr>
        <xdr:cNvPr id="7" name="Resim 6">
          <a:extLst>
            <a:ext uri="{FF2B5EF4-FFF2-40B4-BE49-F238E27FC236}">
              <a16:creationId xmlns:a16="http://schemas.microsoft.com/office/drawing/2014/main" id="{7CA8CEEC-C054-4A69-B6A4-F4A97A0FE6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099000" y="103908"/>
          <a:ext cx="1021772" cy="10433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17</xdr:col>
      <xdr:colOff>179918</xdr:colOff>
      <xdr:row>125</xdr:row>
      <xdr:rowOff>140682</xdr:rowOff>
    </xdr:from>
    <xdr:to>
      <xdr:col>29</xdr:col>
      <xdr:colOff>952502</xdr:colOff>
      <xdr:row>143</xdr:row>
      <xdr:rowOff>84665</xdr:rowOff>
    </xdr:to>
    <xdr:graphicFrame macro="">
      <xdr:nvGraphicFramePr>
        <xdr:cNvPr id="4" name="Grafik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35</xdr:col>
      <xdr:colOff>0</xdr:colOff>
      <xdr:row>4</xdr:row>
      <xdr:rowOff>38100</xdr:rowOff>
    </xdr:from>
    <xdr:to>
      <xdr:col>41</xdr:col>
      <xdr:colOff>587055</xdr:colOff>
      <xdr:row>50</xdr:row>
      <xdr:rowOff>136467</xdr:rowOff>
    </xdr:to>
    <xdr:pic>
      <xdr:nvPicPr>
        <xdr:cNvPr id="6" name="Resim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stretch>
          <a:fillRect/>
        </a:stretch>
      </xdr:blipFill>
      <xdr:spPr>
        <a:xfrm>
          <a:off x="35013900" y="2695575"/>
          <a:ext cx="3635055" cy="8817104"/>
        </a:xfrm>
        <a:prstGeom prst="rect">
          <a:avLst/>
        </a:prstGeom>
      </xdr:spPr>
    </xdr:pic>
    <xdr:clientData/>
  </xdr:twoCellAnchor>
  <xdr:twoCellAnchor editAs="oneCell">
    <xdr:from>
      <xdr:col>1</xdr:col>
      <xdr:colOff>363682</xdr:colOff>
      <xdr:row>0</xdr:row>
      <xdr:rowOff>86590</xdr:rowOff>
    </xdr:from>
    <xdr:to>
      <xdr:col>2</xdr:col>
      <xdr:colOff>756006</xdr:colOff>
      <xdr:row>0</xdr:row>
      <xdr:rowOff>1162606</xdr:rowOff>
    </xdr:to>
    <xdr:pic>
      <xdr:nvPicPr>
        <xdr:cNvPr id="7" name="Resim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04455" y="86590"/>
          <a:ext cx="1033096" cy="1076016"/>
        </a:xfrm>
        <a:prstGeom prst="rect">
          <a:avLst/>
        </a:prstGeom>
      </xdr:spPr>
    </xdr:pic>
    <xdr:clientData/>
  </xdr:twoCellAnchor>
  <xdr:twoCellAnchor editAs="oneCell">
    <xdr:from>
      <xdr:col>31</xdr:col>
      <xdr:colOff>1073727</xdr:colOff>
      <xdr:row>0</xdr:row>
      <xdr:rowOff>121227</xdr:rowOff>
    </xdr:from>
    <xdr:to>
      <xdr:col>32</xdr:col>
      <xdr:colOff>779318</xdr:colOff>
      <xdr:row>0</xdr:row>
      <xdr:rowOff>1182225</xdr:rowOff>
    </xdr:to>
    <xdr:pic>
      <xdr:nvPicPr>
        <xdr:cNvPr id="8" name="Resim 7">
          <a:extLst>
            <a:ext uri="{FF2B5EF4-FFF2-40B4-BE49-F238E27FC236}">
              <a16:creationId xmlns:a16="http://schemas.microsoft.com/office/drawing/2014/main" id="{8C1BA77B-E718-436A-9E77-BF6A1362F9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385000" y="121227"/>
          <a:ext cx="1039091" cy="10609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231775</xdr:colOff>
      <xdr:row>5</xdr:row>
      <xdr:rowOff>12701</xdr:rowOff>
    </xdr:from>
    <xdr:to>
      <xdr:col>17</xdr:col>
      <xdr:colOff>565150</xdr:colOff>
      <xdr:row>19</xdr:row>
      <xdr:rowOff>83609</xdr:rowOff>
    </xdr:to>
    <xdr:graphicFrame macro="">
      <xdr:nvGraphicFramePr>
        <xdr:cNvPr id="2" name="Grafik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201083</xdr:colOff>
      <xdr:row>0</xdr:row>
      <xdr:rowOff>0</xdr:rowOff>
    </xdr:from>
    <xdr:to>
      <xdr:col>1</xdr:col>
      <xdr:colOff>568212</xdr:colOff>
      <xdr:row>0</xdr:row>
      <xdr:rowOff>878417</xdr:rowOff>
    </xdr:to>
    <xdr:pic>
      <xdr:nvPicPr>
        <xdr:cNvPr id="5" name="Resim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1083" y="0"/>
          <a:ext cx="843379" cy="878417"/>
        </a:xfrm>
        <a:prstGeom prst="rect">
          <a:avLst/>
        </a:prstGeom>
      </xdr:spPr>
    </xdr:pic>
    <xdr:clientData/>
  </xdr:twoCellAnchor>
  <xdr:twoCellAnchor editAs="oneCell">
    <xdr:from>
      <xdr:col>7</xdr:col>
      <xdr:colOff>582084</xdr:colOff>
      <xdr:row>0</xdr:row>
      <xdr:rowOff>74083</xdr:rowOff>
    </xdr:from>
    <xdr:to>
      <xdr:col>7</xdr:col>
      <xdr:colOff>1407584</xdr:colOff>
      <xdr:row>0</xdr:row>
      <xdr:rowOff>916988</xdr:rowOff>
    </xdr:to>
    <xdr:pic>
      <xdr:nvPicPr>
        <xdr:cNvPr id="6" name="Resim 5">
          <a:extLst>
            <a:ext uri="{FF2B5EF4-FFF2-40B4-BE49-F238E27FC236}">
              <a16:creationId xmlns:a16="http://schemas.microsoft.com/office/drawing/2014/main" id="{7BC8A66A-DDDE-4A19-8D21-AC2B2357F15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68834" y="74083"/>
          <a:ext cx="825500" cy="842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231774</xdr:colOff>
      <xdr:row>5</xdr:row>
      <xdr:rowOff>21167</xdr:rowOff>
    </xdr:from>
    <xdr:to>
      <xdr:col>19</xdr:col>
      <xdr:colOff>565149</xdr:colOff>
      <xdr:row>19</xdr:row>
      <xdr:rowOff>78317</xdr:rowOff>
    </xdr:to>
    <xdr:graphicFrame macro="">
      <xdr:nvGraphicFramePr>
        <xdr:cNvPr id="2" name="Grafik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222250</xdr:colOff>
      <xdr:row>0</xdr:row>
      <xdr:rowOff>63499</xdr:rowOff>
    </xdr:from>
    <xdr:to>
      <xdr:col>1</xdr:col>
      <xdr:colOff>497417</xdr:colOff>
      <xdr:row>0</xdr:row>
      <xdr:rowOff>857156</xdr:rowOff>
    </xdr:to>
    <xdr:pic>
      <xdr:nvPicPr>
        <xdr:cNvPr id="5" name="Resim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2250" y="63499"/>
          <a:ext cx="762000" cy="793657"/>
        </a:xfrm>
        <a:prstGeom prst="rect">
          <a:avLst/>
        </a:prstGeom>
      </xdr:spPr>
    </xdr:pic>
    <xdr:clientData/>
  </xdr:twoCellAnchor>
  <xdr:twoCellAnchor editAs="oneCell">
    <xdr:from>
      <xdr:col>7</xdr:col>
      <xdr:colOff>529167</xdr:colOff>
      <xdr:row>0</xdr:row>
      <xdr:rowOff>52917</xdr:rowOff>
    </xdr:from>
    <xdr:to>
      <xdr:col>7</xdr:col>
      <xdr:colOff>1344084</xdr:colOff>
      <xdr:row>0</xdr:row>
      <xdr:rowOff>885016</xdr:rowOff>
    </xdr:to>
    <xdr:pic>
      <xdr:nvPicPr>
        <xdr:cNvPr id="6" name="Resim 5">
          <a:extLst>
            <a:ext uri="{FF2B5EF4-FFF2-40B4-BE49-F238E27FC236}">
              <a16:creationId xmlns:a16="http://schemas.microsoft.com/office/drawing/2014/main" id="{2A3A5BAB-401B-4B28-9715-9566C2FF354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67750" y="52917"/>
          <a:ext cx="814917" cy="8320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13</xdr:col>
      <xdr:colOff>952499</xdr:colOff>
      <xdr:row>126</xdr:row>
      <xdr:rowOff>16172</xdr:rowOff>
    </xdr:from>
    <xdr:to>
      <xdr:col>26</xdr:col>
      <xdr:colOff>826633</xdr:colOff>
      <xdr:row>140</xdr:row>
      <xdr:rowOff>176893</xdr:rowOff>
    </xdr:to>
    <xdr:graphicFrame macro="">
      <xdr:nvGraphicFramePr>
        <xdr:cNvPr id="2" name="Grafik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30</xdr:col>
      <xdr:colOff>381000</xdr:colOff>
      <xdr:row>7</xdr:row>
      <xdr:rowOff>10887</xdr:rowOff>
    </xdr:from>
    <xdr:to>
      <xdr:col>36</xdr:col>
      <xdr:colOff>152743</xdr:colOff>
      <xdr:row>42</xdr:row>
      <xdr:rowOff>133379</xdr:rowOff>
    </xdr:to>
    <xdr:pic>
      <xdr:nvPicPr>
        <xdr:cNvPr id="8" name="Resim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a:stretch>
          <a:fillRect/>
        </a:stretch>
      </xdr:blipFill>
      <xdr:spPr>
        <a:xfrm>
          <a:off x="31797171" y="3243944"/>
          <a:ext cx="3962743" cy="6599492"/>
        </a:xfrm>
        <a:prstGeom prst="rect">
          <a:avLst/>
        </a:prstGeom>
      </xdr:spPr>
    </xdr:pic>
    <xdr:clientData/>
  </xdr:twoCellAnchor>
  <xdr:twoCellAnchor editAs="oneCell">
    <xdr:from>
      <xdr:col>0</xdr:col>
      <xdr:colOff>285750</xdr:colOff>
      <xdr:row>0</xdr:row>
      <xdr:rowOff>68035</xdr:rowOff>
    </xdr:from>
    <xdr:to>
      <xdr:col>1</xdr:col>
      <xdr:colOff>733739</xdr:colOff>
      <xdr:row>0</xdr:row>
      <xdr:rowOff>1144051</xdr:rowOff>
    </xdr:to>
    <xdr:pic>
      <xdr:nvPicPr>
        <xdr:cNvPr id="6" name="Resim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5750" y="68035"/>
          <a:ext cx="1033096" cy="1076016"/>
        </a:xfrm>
        <a:prstGeom prst="rect">
          <a:avLst/>
        </a:prstGeom>
      </xdr:spPr>
    </xdr:pic>
    <xdr:clientData/>
  </xdr:twoCellAnchor>
  <xdr:twoCellAnchor editAs="oneCell">
    <xdr:from>
      <xdr:col>28</xdr:col>
      <xdr:colOff>394607</xdr:colOff>
      <xdr:row>0</xdr:row>
      <xdr:rowOff>81643</xdr:rowOff>
    </xdr:from>
    <xdr:to>
      <xdr:col>29</xdr:col>
      <xdr:colOff>394607</xdr:colOff>
      <xdr:row>0</xdr:row>
      <xdr:rowOff>1151483</xdr:rowOff>
    </xdr:to>
    <xdr:pic>
      <xdr:nvPicPr>
        <xdr:cNvPr id="7" name="Resim 6">
          <a:extLst>
            <a:ext uri="{FF2B5EF4-FFF2-40B4-BE49-F238E27FC236}">
              <a16:creationId xmlns:a16="http://schemas.microsoft.com/office/drawing/2014/main" id="{08880AF0-D305-4EE2-A7BF-F352368886F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874357" y="81643"/>
          <a:ext cx="1047750" cy="10698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44187</xdr:colOff>
      <xdr:row>34</xdr:row>
      <xdr:rowOff>15345</xdr:rowOff>
    </xdr:from>
    <xdr:to>
      <xdr:col>1</xdr:col>
      <xdr:colOff>1753922</xdr:colOff>
      <xdr:row>49</xdr:row>
      <xdr:rowOff>86782</xdr:rowOff>
    </xdr:to>
    <xdr:graphicFrame macro="">
      <xdr:nvGraphicFramePr>
        <xdr:cNvPr id="2" name="Grafik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1750221</xdr:colOff>
      <xdr:row>33</xdr:row>
      <xdr:rowOff>190498</xdr:rowOff>
    </xdr:from>
    <xdr:to>
      <xdr:col>4</xdr:col>
      <xdr:colOff>190501</xdr:colOff>
      <xdr:row>49</xdr:row>
      <xdr:rowOff>83343</xdr:rowOff>
    </xdr:to>
    <xdr:graphicFrame macro="">
      <xdr:nvGraphicFramePr>
        <xdr:cNvPr id="3" name="Grafik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202409</xdr:colOff>
      <xdr:row>33</xdr:row>
      <xdr:rowOff>190499</xdr:rowOff>
    </xdr:from>
    <xdr:to>
      <xdr:col>8</xdr:col>
      <xdr:colOff>250033</xdr:colOff>
      <xdr:row>49</xdr:row>
      <xdr:rowOff>71436</xdr:rowOff>
    </xdr:to>
    <xdr:graphicFrame macro="">
      <xdr:nvGraphicFramePr>
        <xdr:cNvPr id="4" name="Grafik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261938</xdr:colOff>
      <xdr:row>34</xdr:row>
      <xdr:rowOff>11905</xdr:rowOff>
    </xdr:from>
    <xdr:to>
      <xdr:col>12</xdr:col>
      <xdr:colOff>1</xdr:colOff>
      <xdr:row>49</xdr:row>
      <xdr:rowOff>71436</xdr:rowOff>
    </xdr:to>
    <xdr:graphicFrame macro="">
      <xdr:nvGraphicFramePr>
        <xdr:cNvPr id="6" name="Grafik 5">
          <a:extLst>
            <a:ext uri="{FF2B5EF4-FFF2-40B4-BE49-F238E27FC236}">
              <a16:creationId xmlns:a16="http://schemas.microsoft.com/office/drawing/2014/main"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11907</xdr:colOff>
      <xdr:row>34</xdr:row>
      <xdr:rowOff>23812</xdr:rowOff>
    </xdr:from>
    <xdr:to>
      <xdr:col>15</xdr:col>
      <xdr:colOff>583407</xdr:colOff>
      <xdr:row>49</xdr:row>
      <xdr:rowOff>95249</xdr:rowOff>
    </xdr:to>
    <xdr:graphicFrame macro="">
      <xdr:nvGraphicFramePr>
        <xdr:cNvPr id="7" name="Grafik 6">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74084</xdr:colOff>
      <xdr:row>0</xdr:row>
      <xdr:rowOff>74083</xdr:rowOff>
    </xdr:from>
    <xdr:to>
      <xdr:col>1</xdr:col>
      <xdr:colOff>1107180</xdr:colOff>
      <xdr:row>0</xdr:row>
      <xdr:rowOff>1150099</xdr:rowOff>
    </xdr:to>
    <xdr:pic>
      <xdr:nvPicPr>
        <xdr:cNvPr id="10" name="Resim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59417" y="74083"/>
          <a:ext cx="1033096" cy="1076016"/>
        </a:xfrm>
        <a:prstGeom prst="rect">
          <a:avLst/>
        </a:prstGeom>
      </xdr:spPr>
    </xdr:pic>
    <xdr:clientData/>
  </xdr:twoCellAnchor>
  <xdr:twoCellAnchor editAs="oneCell">
    <xdr:from>
      <xdr:col>12</xdr:col>
      <xdr:colOff>507999</xdr:colOff>
      <xdr:row>0</xdr:row>
      <xdr:rowOff>148166</xdr:rowOff>
    </xdr:from>
    <xdr:to>
      <xdr:col>13</xdr:col>
      <xdr:colOff>645552</xdr:colOff>
      <xdr:row>0</xdr:row>
      <xdr:rowOff>1174749</xdr:rowOff>
    </xdr:to>
    <xdr:pic>
      <xdr:nvPicPr>
        <xdr:cNvPr id="11" name="Resim 10">
          <a:extLst>
            <a:ext uri="{FF2B5EF4-FFF2-40B4-BE49-F238E27FC236}">
              <a16:creationId xmlns:a16="http://schemas.microsoft.com/office/drawing/2014/main" id="{174880B6-37C1-4BAA-84AD-58B976C48DC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811249" y="148166"/>
          <a:ext cx="1005386" cy="1026583"/>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kaysis.gov.tr/Devlet_Teskilat_Arama/0/"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1">
    <tabColor rgb="FF00B050"/>
    <pageSetUpPr fitToPage="1"/>
  </sheetPr>
  <dimension ref="A1:R77"/>
  <sheetViews>
    <sheetView zoomScaleNormal="100" zoomScaleSheetLayoutView="90" workbookViewId="0">
      <selection activeCell="L3" sqref="L3"/>
    </sheetView>
  </sheetViews>
  <sheetFormatPr defaultRowHeight="15" x14ac:dyDescent="0.25"/>
  <cols>
    <col min="1" max="1" width="9.140625" customWidth="1"/>
    <col min="2" max="2" width="29.5703125" customWidth="1"/>
    <col min="3" max="3" width="20" customWidth="1"/>
    <col min="4" max="4" width="15.42578125" customWidth="1"/>
    <col min="5" max="5" width="14.42578125" customWidth="1"/>
    <col min="6" max="6" width="22" style="2" customWidth="1"/>
    <col min="7" max="7" width="20.85546875" style="2" customWidth="1"/>
    <col min="8" max="8" width="16.85546875" style="8" customWidth="1"/>
    <col min="9" max="9" width="13.42578125" style="8" customWidth="1"/>
    <col min="10" max="10" width="17.7109375" customWidth="1"/>
  </cols>
  <sheetData>
    <row r="1" spans="1:11" ht="74.25" customHeight="1" thickBot="1" x14ac:dyDescent="0.3">
      <c r="A1" s="297"/>
      <c r="B1" s="298" t="s">
        <v>221</v>
      </c>
      <c r="C1" s="299"/>
      <c r="D1" s="299"/>
      <c r="E1" s="299"/>
      <c r="F1" s="299"/>
      <c r="G1" s="299"/>
      <c r="H1" s="299"/>
      <c r="I1" s="299"/>
      <c r="J1" s="300"/>
      <c r="K1" s="296"/>
    </row>
    <row r="2" spans="1:11" ht="18" customHeight="1" thickBot="1" x14ac:dyDescent="0.3">
      <c r="A2" s="297"/>
      <c r="B2" s="301" t="s">
        <v>64</v>
      </c>
      <c r="C2" s="302"/>
      <c r="D2" s="302"/>
      <c r="E2" s="302"/>
      <c r="F2" s="302"/>
      <c r="G2" s="302"/>
      <c r="H2" s="302"/>
      <c r="I2" s="302"/>
      <c r="J2" s="303"/>
      <c r="K2" s="296"/>
    </row>
    <row r="3" spans="1:11" ht="20.100000000000001" customHeight="1" x14ac:dyDescent="0.25">
      <c r="A3" s="297"/>
      <c r="B3" s="307" t="s">
        <v>65</v>
      </c>
      <c r="C3" s="308"/>
      <c r="D3" s="308"/>
      <c r="E3" s="308"/>
      <c r="F3" s="308"/>
      <c r="G3" s="308"/>
      <c r="H3" s="308"/>
      <c r="I3" s="308"/>
      <c r="J3" s="309"/>
      <c r="K3" s="296"/>
    </row>
    <row r="4" spans="1:11" ht="20.100000000000001" customHeight="1" x14ac:dyDescent="0.25">
      <c r="A4" s="297"/>
      <c r="B4" s="122" t="s">
        <v>161</v>
      </c>
      <c r="C4" s="265"/>
      <c r="D4" s="266"/>
      <c r="E4" s="266"/>
      <c r="F4" s="286" t="s">
        <v>162</v>
      </c>
      <c r="G4" s="287"/>
      <c r="H4" s="265"/>
      <c r="I4" s="266"/>
      <c r="J4" s="267"/>
      <c r="K4" s="296"/>
    </row>
    <row r="5" spans="1:11" ht="20.100000000000001" customHeight="1" x14ac:dyDescent="0.25">
      <c r="A5" s="297"/>
      <c r="B5" s="122" t="s">
        <v>163</v>
      </c>
      <c r="C5" s="265"/>
      <c r="D5" s="266"/>
      <c r="E5" s="266"/>
      <c r="F5" s="266"/>
      <c r="G5" s="266"/>
      <c r="H5" s="266"/>
      <c r="I5" s="266"/>
      <c r="J5" s="267"/>
      <c r="K5" s="296"/>
    </row>
    <row r="6" spans="1:11" ht="20.100000000000001" customHeight="1" x14ac:dyDescent="0.25">
      <c r="A6" s="297"/>
      <c r="B6" s="123" t="s">
        <v>166</v>
      </c>
      <c r="C6" s="265"/>
      <c r="D6" s="266"/>
      <c r="E6" s="266"/>
      <c r="F6" s="266"/>
      <c r="G6" s="266"/>
      <c r="H6" s="266"/>
      <c r="I6" s="266"/>
      <c r="J6" s="267"/>
      <c r="K6" s="296"/>
    </row>
    <row r="7" spans="1:11" ht="15" customHeight="1" x14ac:dyDescent="0.25">
      <c r="A7" s="297"/>
      <c r="B7" s="306" t="s">
        <v>167</v>
      </c>
      <c r="C7" s="338"/>
      <c r="D7" s="330"/>
      <c r="E7" s="339"/>
      <c r="F7" s="288" t="s">
        <v>195</v>
      </c>
      <c r="G7" s="288"/>
      <c r="H7" s="330"/>
      <c r="I7" s="330"/>
      <c r="J7" s="331"/>
      <c r="K7" s="296"/>
    </row>
    <row r="8" spans="1:11" ht="15" customHeight="1" x14ac:dyDescent="0.25">
      <c r="A8" s="297"/>
      <c r="B8" s="305"/>
      <c r="C8" s="340"/>
      <c r="D8" s="332"/>
      <c r="E8" s="341"/>
      <c r="F8" s="288"/>
      <c r="G8" s="288"/>
      <c r="H8" s="332"/>
      <c r="I8" s="332"/>
      <c r="J8" s="333"/>
      <c r="K8" s="296"/>
    </row>
    <row r="9" spans="1:11" ht="20.100000000000001" customHeight="1" x14ac:dyDescent="0.25">
      <c r="A9" s="297"/>
      <c r="B9" s="122" t="s">
        <v>164</v>
      </c>
      <c r="C9" s="280"/>
      <c r="D9" s="281"/>
      <c r="E9" s="342"/>
      <c r="F9" s="283" t="s">
        <v>165</v>
      </c>
      <c r="G9" s="284"/>
      <c r="H9" s="314" t="s">
        <v>110</v>
      </c>
      <c r="I9" s="315"/>
      <c r="J9" s="316"/>
      <c r="K9" s="296"/>
    </row>
    <row r="10" spans="1:11" ht="20.100000000000001" customHeight="1" x14ac:dyDescent="0.25">
      <c r="A10" s="297"/>
      <c r="B10" s="124" t="s">
        <v>168</v>
      </c>
      <c r="C10" s="280"/>
      <c r="D10" s="281"/>
      <c r="E10" s="281"/>
      <c r="F10" s="283" t="s">
        <v>169</v>
      </c>
      <c r="G10" s="284"/>
      <c r="H10" s="280"/>
      <c r="I10" s="281"/>
      <c r="J10" s="282"/>
      <c r="K10" s="296"/>
    </row>
    <row r="11" spans="1:11" ht="20.100000000000001" customHeight="1" x14ac:dyDescent="0.25">
      <c r="A11" s="297"/>
      <c r="B11" s="124" t="s">
        <v>170</v>
      </c>
      <c r="C11" s="280"/>
      <c r="D11" s="281"/>
      <c r="E11" s="281"/>
      <c r="F11" s="283" t="s">
        <v>171</v>
      </c>
      <c r="G11" s="284"/>
      <c r="H11" s="280"/>
      <c r="I11" s="281"/>
      <c r="J11" s="282"/>
      <c r="K11" s="296"/>
    </row>
    <row r="12" spans="1:11" ht="20.100000000000001" customHeight="1" x14ac:dyDescent="0.25">
      <c r="A12" s="297"/>
      <c r="B12" s="12" t="s">
        <v>196</v>
      </c>
      <c r="C12" s="352"/>
      <c r="D12" s="352"/>
      <c r="E12" s="352"/>
      <c r="F12" s="352"/>
      <c r="G12" s="352"/>
      <c r="H12" s="352"/>
      <c r="I12" s="265"/>
      <c r="J12" s="353"/>
      <c r="K12" s="296"/>
    </row>
    <row r="13" spans="1:11" ht="20.100000000000001" customHeight="1" x14ac:dyDescent="0.25">
      <c r="A13" s="297"/>
      <c r="B13" s="124" t="s">
        <v>197</v>
      </c>
      <c r="C13" s="265"/>
      <c r="D13" s="266"/>
      <c r="E13" s="285"/>
      <c r="F13" s="289" t="s">
        <v>198</v>
      </c>
      <c r="G13" s="290"/>
      <c r="H13" s="265"/>
      <c r="I13" s="266"/>
      <c r="J13" s="267"/>
      <c r="K13" s="296"/>
    </row>
    <row r="14" spans="1:11" ht="20.100000000000001" customHeight="1" thickBot="1" x14ac:dyDescent="0.3">
      <c r="A14" s="297"/>
      <c r="B14" s="125" t="s">
        <v>172</v>
      </c>
      <c r="C14" s="294"/>
      <c r="D14" s="294"/>
      <c r="E14" s="294"/>
      <c r="F14" s="294"/>
      <c r="G14" s="294"/>
      <c r="H14" s="294"/>
      <c r="I14" s="291"/>
      <c r="J14" s="295"/>
      <c r="K14" s="296"/>
    </row>
    <row r="15" spans="1:11" ht="20.100000000000001" customHeight="1" thickBot="1" x14ac:dyDescent="0.3">
      <c r="A15" s="297"/>
      <c r="B15" s="310" t="s">
        <v>66</v>
      </c>
      <c r="C15" s="311"/>
      <c r="D15" s="311"/>
      <c r="E15" s="311"/>
      <c r="F15" s="311"/>
      <c r="G15" s="311"/>
      <c r="H15" s="311"/>
      <c r="I15" s="311"/>
      <c r="J15" s="312"/>
      <c r="K15" s="296"/>
    </row>
    <row r="16" spans="1:11" ht="24.95" customHeight="1" x14ac:dyDescent="0.25">
      <c r="A16" s="297"/>
      <c r="B16" s="159" t="s">
        <v>202</v>
      </c>
      <c r="C16" s="268"/>
      <c r="D16" s="269"/>
      <c r="E16" s="270"/>
      <c r="F16" s="370" t="s">
        <v>201</v>
      </c>
      <c r="G16" s="371"/>
      <c r="H16" s="277"/>
      <c r="I16" s="278"/>
      <c r="J16" s="279"/>
      <c r="K16" s="296"/>
    </row>
    <row r="17" spans="1:14" ht="24.95" customHeight="1" x14ac:dyDescent="0.25">
      <c r="A17" s="297"/>
      <c r="B17" s="12" t="s">
        <v>203</v>
      </c>
      <c r="C17" s="265"/>
      <c r="D17" s="266"/>
      <c r="E17" s="285"/>
      <c r="F17" s="289" t="s">
        <v>173</v>
      </c>
      <c r="G17" s="290"/>
      <c r="H17" s="274"/>
      <c r="I17" s="275"/>
      <c r="J17" s="276"/>
      <c r="K17" s="296"/>
    </row>
    <row r="18" spans="1:14" ht="24.95" customHeight="1" thickBot="1" x14ac:dyDescent="0.3">
      <c r="A18" s="297"/>
      <c r="B18" s="160" t="s">
        <v>204</v>
      </c>
      <c r="C18" s="291"/>
      <c r="D18" s="292"/>
      <c r="E18" s="293"/>
      <c r="F18" s="289" t="s">
        <v>174</v>
      </c>
      <c r="G18" s="290"/>
      <c r="H18" s="271"/>
      <c r="I18" s="272"/>
      <c r="J18" s="273"/>
      <c r="K18" s="296"/>
      <c r="N18" t="s">
        <v>82</v>
      </c>
    </row>
    <row r="19" spans="1:14" ht="20.100000000000001" customHeight="1" thickBot="1" x14ac:dyDescent="0.3">
      <c r="A19" s="297"/>
      <c r="B19" s="304" t="s">
        <v>67</v>
      </c>
      <c r="C19" s="313"/>
      <c r="D19" s="313"/>
      <c r="E19" s="313"/>
      <c r="F19" s="313"/>
      <c r="G19" s="313"/>
      <c r="H19" s="253"/>
      <c r="I19" s="253"/>
      <c r="J19" s="262"/>
      <c r="K19" s="296"/>
    </row>
    <row r="20" spans="1:14" ht="20.100000000000001" customHeight="1" x14ac:dyDescent="0.25">
      <c r="A20" s="297"/>
      <c r="B20" s="336" t="s">
        <v>175</v>
      </c>
      <c r="C20" s="9">
        <v>2016</v>
      </c>
      <c r="D20" s="9">
        <v>2017</v>
      </c>
      <c r="E20" s="9">
        <v>2018</v>
      </c>
      <c r="F20" s="164">
        <v>2019</v>
      </c>
      <c r="G20" s="164">
        <v>2020</v>
      </c>
      <c r="H20" s="9">
        <v>2021</v>
      </c>
      <c r="I20" s="118">
        <v>2022</v>
      </c>
      <c r="J20" s="10">
        <v>2023</v>
      </c>
      <c r="K20" s="296"/>
    </row>
    <row r="21" spans="1:14" ht="20.100000000000001" customHeight="1" thickBot="1" x14ac:dyDescent="0.3">
      <c r="A21" s="297"/>
      <c r="B21" s="337"/>
      <c r="C21" s="83"/>
      <c r="D21" s="83"/>
      <c r="E21" s="83"/>
      <c r="F21" s="83"/>
      <c r="G21" s="83"/>
      <c r="H21" s="83"/>
      <c r="I21" s="119"/>
      <c r="J21" s="84"/>
      <c r="K21" s="296"/>
    </row>
    <row r="22" spans="1:14" ht="20.100000000000001" customHeight="1" thickBot="1" x14ac:dyDescent="0.3">
      <c r="A22" s="297"/>
      <c r="B22" s="304" t="s">
        <v>99</v>
      </c>
      <c r="C22" s="253"/>
      <c r="D22" s="253"/>
      <c r="E22" s="253"/>
      <c r="F22" s="253"/>
      <c r="G22" s="253"/>
      <c r="H22" s="253"/>
      <c r="I22" s="253"/>
      <c r="J22" s="262"/>
      <c r="K22" s="296"/>
    </row>
    <row r="23" spans="1:14" ht="20.100000000000001" customHeight="1" x14ac:dyDescent="0.25">
      <c r="A23" s="297"/>
      <c r="B23" s="305" t="s">
        <v>176</v>
      </c>
      <c r="C23" s="161">
        <v>2016</v>
      </c>
      <c r="D23" s="161">
        <v>2017</v>
      </c>
      <c r="E23" s="161">
        <v>2018</v>
      </c>
      <c r="F23" s="163">
        <v>2019</v>
      </c>
      <c r="G23" s="163">
        <v>2020</v>
      </c>
      <c r="H23" s="161">
        <v>2021</v>
      </c>
      <c r="I23" s="162">
        <v>2022</v>
      </c>
      <c r="J23" s="11">
        <v>2023</v>
      </c>
      <c r="K23" s="296"/>
    </row>
    <row r="24" spans="1:14" ht="20.100000000000001" customHeight="1" thickBot="1" x14ac:dyDescent="0.3">
      <c r="A24" s="297"/>
      <c r="B24" s="306"/>
      <c r="C24" s="85"/>
      <c r="D24" s="85"/>
      <c r="E24" s="85"/>
      <c r="F24" s="85"/>
      <c r="G24" s="85"/>
      <c r="H24" s="85"/>
      <c r="I24" s="120"/>
      <c r="J24" s="86"/>
      <c r="K24" s="296"/>
    </row>
    <row r="25" spans="1:14" ht="20.100000000000001" customHeight="1" thickBot="1" x14ac:dyDescent="0.3">
      <c r="A25" s="297"/>
      <c r="B25" s="304" t="s">
        <v>68</v>
      </c>
      <c r="C25" s="253"/>
      <c r="D25" s="253"/>
      <c r="E25" s="253"/>
      <c r="F25" s="253"/>
      <c r="G25" s="253"/>
      <c r="H25" s="253"/>
      <c r="I25" s="253"/>
      <c r="J25" s="262"/>
      <c r="K25" s="296"/>
    </row>
    <row r="26" spans="1:14" s="2" customFormat="1" ht="30.75" thickBot="1" x14ac:dyDescent="0.3">
      <c r="A26" s="297"/>
      <c r="B26" s="28" t="s">
        <v>63</v>
      </c>
      <c r="C26" s="252" t="s">
        <v>177</v>
      </c>
      <c r="D26" s="253"/>
      <c r="E26" s="253"/>
      <c r="F26" s="254"/>
      <c r="G26" s="29" t="s">
        <v>178</v>
      </c>
      <c r="H26" s="29" t="s">
        <v>179</v>
      </c>
      <c r="I26" s="252" t="s">
        <v>207</v>
      </c>
      <c r="J26" s="262"/>
      <c r="K26" s="296"/>
    </row>
    <row r="27" spans="1:14" ht="20.100000000000001" customHeight="1" x14ac:dyDescent="0.25">
      <c r="A27" s="297"/>
      <c r="B27" s="30">
        <v>1</v>
      </c>
      <c r="C27" s="255"/>
      <c r="D27" s="256"/>
      <c r="E27" s="256"/>
      <c r="F27" s="257"/>
      <c r="G27" s="126"/>
      <c r="H27" s="126"/>
      <c r="I27" s="263"/>
      <c r="J27" s="264"/>
      <c r="K27" s="296"/>
    </row>
    <row r="28" spans="1:14" ht="20.100000000000001" customHeight="1" x14ac:dyDescent="0.25">
      <c r="A28" s="297"/>
      <c r="B28" s="31">
        <v>2</v>
      </c>
      <c r="C28" s="258"/>
      <c r="D28" s="259"/>
      <c r="E28" s="259"/>
      <c r="F28" s="260"/>
      <c r="G28" s="40"/>
      <c r="H28" s="40"/>
      <c r="I28" s="258"/>
      <c r="J28" s="261"/>
      <c r="K28" s="296"/>
    </row>
    <row r="29" spans="1:14" ht="20.100000000000001" customHeight="1" x14ac:dyDescent="0.25">
      <c r="A29" s="297"/>
      <c r="B29" s="31">
        <v>3</v>
      </c>
      <c r="C29" s="258"/>
      <c r="D29" s="259"/>
      <c r="E29" s="259"/>
      <c r="F29" s="260"/>
      <c r="G29" s="40"/>
      <c r="H29" s="40"/>
      <c r="I29" s="258"/>
      <c r="J29" s="261"/>
      <c r="K29" s="296"/>
    </row>
    <row r="30" spans="1:14" ht="20.100000000000001" customHeight="1" x14ac:dyDescent="0.25">
      <c r="A30" s="297"/>
      <c r="B30" s="31">
        <v>4</v>
      </c>
      <c r="C30" s="258"/>
      <c r="D30" s="259"/>
      <c r="E30" s="259"/>
      <c r="F30" s="260"/>
      <c r="G30" s="40"/>
      <c r="H30" s="40"/>
      <c r="I30" s="258"/>
      <c r="J30" s="261"/>
      <c r="K30" s="296"/>
    </row>
    <row r="31" spans="1:14" ht="20.100000000000001" customHeight="1" x14ac:dyDescent="0.25">
      <c r="A31" s="297"/>
      <c r="B31" s="31">
        <v>5</v>
      </c>
      <c r="C31" s="258"/>
      <c r="D31" s="259"/>
      <c r="E31" s="259"/>
      <c r="F31" s="260"/>
      <c r="G31" s="40"/>
      <c r="H31" s="40"/>
      <c r="I31" s="258"/>
      <c r="J31" s="261"/>
      <c r="K31" s="296"/>
    </row>
    <row r="32" spans="1:14" ht="20.100000000000001" customHeight="1" x14ac:dyDescent="0.25">
      <c r="A32" s="297"/>
      <c r="B32" s="31">
        <v>6</v>
      </c>
      <c r="C32" s="258"/>
      <c r="D32" s="259"/>
      <c r="E32" s="259"/>
      <c r="F32" s="260"/>
      <c r="G32" s="40"/>
      <c r="H32" s="40"/>
      <c r="I32" s="258"/>
      <c r="J32" s="261"/>
      <c r="K32" s="296"/>
    </row>
    <row r="33" spans="1:11" ht="20.100000000000001" customHeight="1" x14ac:dyDescent="0.25">
      <c r="A33" s="297"/>
      <c r="B33" s="31">
        <v>7</v>
      </c>
      <c r="C33" s="258"/>
      <c r="D33" s="259"/>
      <c r="E33" s="259"/>
      <c r="F33" s="260"/>
      <c r="G33" s="40"/>
      <c r="H33" s="40"/>
      <c r="I33" s="258"/>
      <c r="J33" s="261"/>
      <c r="K33" s="296"/>
    </row>
    <row r="34" spans="1:11" ht="20.100000000000001" customHeight="1" x14ac:dyDescent="0.25">
      <c r="A34" s="297"/>
      <c r="B34" s="121">
        <v>8</v>
      </c>
      <c r="C34" s="258"/>
      <c r="D34" s="259"/>
      <c r="E34" s="259"/>
      <c r="F34" s="260"/>
      <c r="G34" s="40"/>
      <c r="H34" s="40"/>
      <c r="I34" s="258"/>
      <c r="J34" s="261"/>
      <c r="K34" s="296"/>
    </row>
    <row r="35" spans="1:11" ht="20.100000000000001" customHeight="1" x14ac:dyDescent="0.25">
      <c r="A35" s="297"/>
      <c r="B35" s="31">
        <v>9</v>
      </c>
      <c r="C35" s="258"/>
      <c r="D35" s="259"/>
      <c r="E35" s="259"/>
      <c r="F35" s="260"/>
      <c r="G35" s="40"/>
      <c r="H35" s="40"/>
      <c r="I35" s="258"/>
      <c r="J35" s="261"/>
      <c r="K35" s="296"/>
    </row>
    <row r="36" spans="1:11" ht="20.100000000000001" customHeight="1" x14ac:dyDescent="0.25">
      <c r="A36" s="297"/>
      <c r="B36" s="31">
        <v>10</v>
      </c>
      <c r="C36" s="258"/>
      <c r="D36" s="259"/>
      <c r="E36" s="259"/>
      <c r="F36" s="260"/>
      <c r="G36" s="40"/>
      <c r="H36" s="40"/>
      <c r="I36" s="258"/>
      <c r="J36" s="261"/>
      <c r="K36" s="296"/>
    </row>
    <row r="37" spans="1:11" ht="20.100000000000001" customHeight="1" x14ac:dyDescent="0.25">
      <c r="A37" s="297"/>
      <c r="B37" s="31">
        <v>11</v>
      </c>
      <c r="C37" s="258"/>
      <c r="D37" s="259"/>
      <c r="E37" s="259"/>
      <c r="F37" s="260"/>
      <c r="G37" s="40"/>
      <c r="H37" s="40"/>
      <c r="I37" s="258"/>
      <c r="J37" s="261"/>
      <c r="K37" s="296"/>
    </row>
    <row r="38" spans="1:11" ht="20.100000000000001" customHeight="1" x14ac:dyDescent="0.25">
      <c r="A38" s="297"/>
      <c r="B38" s="31">
        <v>12</v>
      </c>
      <c r="C38" s="258"/>
      <c r="D38" s="259"/>
      <c r="E38" s="259"/>
      <c r="F38" s="260"/>
      <c r="G38" s="40"/>
      <c r="H38" s="40"/>
      <c r="I38" s="258"/>
      <c r="J38" s="261"/>
      <c r="K38" s="296"/>
    </row>
    <row r="39" spans="1:11" ht="20.100000000000001" customHeight="1" x14ac:dyDescent="0.25">
      <c r="A39" s="297"/>
      <c r="B39" s="31">
        <v>13</v>
      </c>
      <c r="C39" s="258"/>
      <c r="D39" s="259"/>
      <c r="E39" s="259"/>
      <c r="F39" s="260"/>
      <c r="G39" s="40"/>
      <c r="H39" s="40"/>
      <c r="I39" s="258"/>
      <c r="J39" s="261"/>
      <c r="K39" s="296"/>
    </row>
    <row r="40" spans="1:11" ht="20.100000000000001" customHeight="1" x14ac:dyDescent="0.25">
      <c r="A40" s="297"/>
      <c r="B40" s="31">
        <v>14</v>
      </c>
      <c r="C40" s="258"/>
      <c r="D40" s="259"/>
      <c r="E40" s="259"/>
      <c r="F40" s="260"/>
      <c r="G40" s="40"/>
      <c r="H40" s="40"/>
      <c r="I40" s="258"/>
      <c r="J40" s="261"/>
      <c r="K40" s="296"/>
    </row>
    <row r="41" spans="1:11" ht="20.100000000000001" customHeight="1" x14ac:dyDescent="0.25">
      <c r="A41" s="297"/>
      <c r="B41" s="121">
        <v>15</v>
      </c>
      <c r="C41" s="258"/>
      <c r="D41" s="259"/>
      <c r="E41" s="259"/>
      <c r="F41" s="260"/>
      <c r="G41" s="40"/>
      <c r="H41" s="40"/>
      <c r="I41" s="258"/>
      <c r="J41" s="261"/>
      <c r="K41" s="296"/>
    </row>
    <row r="42" spans="1:11" ht="20.100000000000001" customHeight="1" x14ac:dyDescent="0.25">
      <c r="A42" s="297"/>
      <c r="B42" s="31">
        <v>16</v>
      </c>
      <c r="C42" s="258"/>
      <c r="D42" s="259"/>
      <c r="E42" s="259"/>
      <c r="F42" s="260"/>
      <c r="G42" s="40"/>
      <c r="H42" s="40"/>
      <c r="I42" s="258"/>
      <c r="J42" s="261"/>
      <c r="K42" s="296"/>
    </row>
    <row r="43" spans="1:11" ht="20.100000000000001" customHeight="1" x14ac:dyDescent="0.25">
      <c r="A43" s="297"/>
      <c r="B43" s="31">
        <v>17</v>
      </c>
      <c r="C43" s="258"/>
      <c r="D43" s="259"/>
      <c r="E43" s="259"/>
      <c r="F43" s="260"/>
      <c r="G43" s="40"/>
      <c r="H43" s="40"/>
      <c r="I43" s="258"/>
      <c r="J43" s="261"/>
      <c r="K43" s="296"/>
    </row>
    <row r="44" spans="1:11" ht="20.100000000000001" customHeight="1" x14ac:dyDescent="0.25">
      <c r="A44" s="297"/>
      <c r="B44" s="31">
        <v>18</v>
      </c>
      <c r="C44" s="258"/>
      <c r="D44" s="259"/>
      <c r="E44" s="259"/>
      <c r="F44" s="260"/>
      <c r="G44" s="40"/>
      <c r="H44" s="40"/>
      <c r="I44" s="258"/>
      <c r="J44" s="261"/>
      <c r="K44" s="296"/>
    </row>
    <row r="45" spans="1:11" ht="20.100000000000001" customHeight="1" x14ac:dyDescent="0.25">
      <c r="A45" s="297"/>
      <c r="B45" s="31">
        <v>19</v>
      </c>
      <c r="C45" s="258"/>
      <c r="D45" s="259"/>
      <c r="E45" s="259"/>
      <c r="F45" s="260"/>
      <c r="G45" s="40"/>
      <c r="H45" s="40"/>
      <c r="I45" s="258"/>
      <c r="J45" s="261"/>
      <c r="K45" s="296"/>
    </row>
    <row r="46" spans="1:11" ht="20.100000000000001" customHeight="1" thickBot="1" x14ac:dyDescent="0.3">
      <c r="A46" s="297"/>
      <c r="B46" s="184">
        <v>20</v>
      </c>
      <c r="C46" s="248"/>
      <c r="D46" s="249"/>
      <c r="E46" s="249"/>
      <c r="F46" s="250"/>
      <c r="G46" s="41"/>
      <c r="H46" s="41"/>
      <c r="I46" s="248"/>
      <c r="J46" s="251"/>
      <c r="K46" s="296"/>
    </row>
    <row r="47" spans="1:11" ht="19.5" customHeight="1" thickBot="1" x14ac:dyDescent="0.3">
      <c r="A47" s="297"/>
      <c r="B47" s="334"/>
      <c r="C47" s="335"/>
      <c r="D47" s="335"/>
      <c r="E47" s="335"/>
      <c r="F47" s="335"/>
      <c r="G47" s="335"/>
      <c r="H47" s="335"/>
      <c r="I47" s="335"/>
      <c r="J47" s="335"/>
      <c r="K47" s="296"/>
    </row>
    <row r="48" spans="1:11" x14ac:dyDescent="0.25">
      <c r="A48" s="297"/>
      <c r="B48" s="325" t="s">
        <v>83</v>
      </c>
      <c r="C48" s="326"/>
      <c r="D48" s="326"/>
      <c r="E48" s="326"/>
      <c r="F48" s="326"/>
      <c r="G48" s="326"/>
      <c r="H48" s="326"/>
      <c r="I48" s="326"/>
      <c r="J48" s="327"/>
      <c r="K48" s="296"/>
    </row>
    <row r="49" spans="1:11" x14ac:dyDescent="0.25">
      <c r="A49" s="297"/>
      <c r="B49" s="354" t="s">
        <v>180</v>
      </c>
      <c r="C49" s="355"/>
      <c r="D49" s="355"/>
      <c r="E49" s="355"/>
      <c r="F49" s="355"/>
      <c r="G49" s="355"/>
      <c r="H49" s="355"/>
      <c r="I49" s="355"/>
      <c r="J49" s="356"/>
      <c r="K49" s="296"/>
    </row>
    <row r="50" spans="1:11" ht="26.25" customHeight="1" x14ac:dyDescent="0.25">
      <c r="A50" s="297"/>
      <c r="B50" s="357" t="s">
        <v>209</v>
      </c>
      <c r="C50" s="358"/>
      <c r="D50" s="358"/>
      <c r="E50" s="358"/>
      <c r="F50" s="358"/>
      <c r="G50" s="358"/>
      <c r="H50" s="358"/>
      <c r="I50" s="358"/>
      <c r="J50" s="359"/>
      <c r="K50" s="296"/>
    </row>
    <row r="51" spans="1:11" ht="151.5" customHeight="1" x14ac:dyDescent="0.25">
      <c r="A51" s="297"/>
      <c r="B51" s="317" t="s">
        <v>210</v>
      </c>
      <c r="C51" s="323"/>
      <c r="D51" s="323"/>
      <c r="E51" s="323"/>
      <c r="F51" s="323"/>
      <c r="G51" s="323"/>
      <c r="H51" s="323"/>
      <c r="I51" s="323"/>
      <c r="J51" s="324"/>
      <c r="K51" s="296"/>
    </row>
    <row r="52" spans="1:11" x14ac:dyDescent="0.25">
      <c r="A52" s="297"/>
      <c r="B52" s="328" t="s">
        <v>181</v>
      </c>
      <c r="C52" s="323"/>
      <c r="D52" s="323"/>
      <c r="E52" s="323"/>
      <c r="F52" s="323"/>
      <c r="G52" s="323"/>
      <c r="H52" s="323"/>
      <c r="I52" s="323"/>
      <c r="J52" s="324"/>
      <c r="K52" s="296"/>
    </row>
    <row r="53" spans="1:11" ht="21.75" customHeight="1" x14ac:dyDescent="0.25">
      <c r="A53" s="297"/>
      <c r="B53" s="317" t="s">
        <v>182</v>
      </c>
      <c r="C53" s="318"/>
      <c r="D53" s="318"/>
      <c r="E53" s="318"/>
      <c r="F53" s="318"/>
      <c r="G53" s="318"/>
      <c r="H53" s="318"/>
      <c r="I53" s="318"/>
      <c r="J53" s="319"/>
      <c r="K53" s="296"/>
    </row>
    <row r="54" spans="1:11" ht="15" customHeight="1" x14ac:dyDescent="0.25">
      <c r="A54" s="297"/>
      <c r="B54" s="328" t="s">
        <v>183</v>
      </c>
      <c r="C54" s="323"/>
      <c r="D54" s="323"/>
      <c r="E54" s="323"/>
      <c r="F54" s="323"/>
      <c r="G54" s="323"/>
      <c r="H54" s="323"/>
      <c r="I54" s="323"/>
      <c r="J54" s="324"/>
      <c r="K54" s="296"/>
    </row>
    <row r="55" spans="1:11" ht="15" customHeight="1" x14ac:dyDescent="0.25">
      <c r="A55" s="297"/>
      <c r="B55" s="328" t="s">
        <v>184</v>
      </c>
      <c r="C55" s="323"/>
      <c r="D55" s="323"/>
      <c r="E55" s="323"/>
      <c r="F55" s="323"/>
      <c r="G55" s="323"/>
      <c r="H55" s="323"/>
      <c r="I55" s="323"/>
      <c r="J55" s="324"/>
      <c r="K55" s="296"/>
    </row>
    <row r="56" spans="1:11" ht="15" customHeight="1" x14ac:dyDescent="0.25">
      <c r="A56" s="297"/>
      <c r="B56" s="329" t="s">
        <v>185</v>
      </c>
      <c r="C56" s="323"/>
      <c r="D56" s="323"/>
      <c r="E56" s="323"/>
      <c r="F56" s="323"/>
      <c r="G56" s="323"/>
      <c r="H56" s="323"/>
      <c r="I56" s="323"/>
      <c r="J56" s="324"/>
      <c r="K56" s="296"/>
    </row>
    <row r="57" spans="1:11" x14ac:dyDescent="0.25">
      <c r="A57" s="297"/>
      <c r="B57" s="329" t="s">
        <v>186</v>
      </c>
      <c r="C57" s="323"/>
      <c r="D57" s="323"/>
      <c r="E57" s="323"/>
      <c r="F57" s="323"/>
      <c r="G57" s="323"/>
      <c r="H57" s="323"/>
      <c r="I57" s="323"/>
      <c r="J57" s="324"/>
      <c r="K57" s="296"/>
    </row>
    <row r="58" spans="1:11" x14ac:dyDescent="0.25">
      <c r="A58" s="297"/>
      <c r="B58" s="328" t="s">
        <v>187</v>
      </c>
      <c r="C58" s="323"/>
      <c r="D58" s="323"/>
      <c r="E58" s="323"/>
      <c r="F58" s="323"/>
      <c r="G58" s="323"/>
      <c r="H58" s="323"/>
      <c r="I58" s="323"/>
      <c r="J58" s="324"/>
      <c r="K58" s="296"/>
    </row>
    <row r="59" spans="1:11" ht="15" customHeight="1" x14ac:dyDescent="0.25">
      <c r="A59" s="297"/>
      <c r="B59" s="317" t="s">
        <v>188</v>
      </c>
      <c r="C59" s="318"/>
      <c r="D59" s="318"/>
      <c r="E59" s="318"/>
      <c r="F59" s="318"/>
      <c r="G59" s="318"/>
      <c r="H59" s="318"/>
      <c r="I59" s="318"/>
      <c r="J59" s="319"/>
      <c r="K59" s="296"/>
    </row>
    <row r="60" spans="1:11" ht="12.75" customHeight="1" x14ac:dyDescent="0.25">
      <c r="A60" s="297"/>
      <c r="B60" s="317"/>
      <c r="C60" s="318"/>
      <c r="D60" s="318"/>
      <c r="E60" s="318"/>
      <c r="F60" s="318"/>
      <c r="G60" s="318"/>
      <c r="H60" s="318"/>
      <c r="I60" s="318"/>
      <c r="J60" s="319"/>
      <c r="K60" s="296"/>
    </row>
    <row r="61" spans="1:11" x14ac:dyDescent="0.25">
      <c r="A61" s="297"/>
      <c r="B61" s="346" t="s">
        <v>189</v>
      </c>
      <c r="C61" s="347"/>
      <c r="D61" s="347"/>
      <c r="E61" s="347"/>
      <c r="F61" s="347"/>
      <c r="G61" s="347"/>
      <c r="H61" s="347"/>
      <c r="I61" s="347"/>
      <c r="J61" s="348"/>
      <c r="K61" s="296"/>
    </row>
    <row r="62" spans="1:11" ht="15" customHeight="1" x14ac:dyDescent="0.25">
      <c r="A62" s="297"/>
      <c r="B62" s="364" t="s">
        <v>190</v>
      </c>
      <c r="C62" s="365"/>
      <c r="D62" s="365"/>
      <c r="E62" s="365"/>
      <c r="F62" s="365"/>
      <c r="G62" s="365"/>
      <c r="H62" s="365"/>
      <c r="I62" s="365"/>
      <c r="J62" s="366"/>
      <c r="K62" s="296"/>
    </row>
    <row r="63" spans="1:11" x14ac:dyDescent="0.25">
      <c r="A63" s="297"/>
      <c r="B63" s="367"/>
      <c r="C63" s="368"/>
      <c r="D63" s="368"/>
      <c r="E63" s="368"/>
      <c r="F63" s="368"/>
      <c r="G63" s="368"/>
      <c r="H63" s="368"/>
      <c r="I63" s="368"/>
      <c r="J63" s="369"/>
      <c r="K63" s="296"/>
    </row>
    <row r="64" spans="1:11" x14ac:dyDescent="0.25">
      <c r="A64" s="297"/>
      <c r="B64" s="367"/>
      <c r="C64" s="368"/>
      <c r="D64" s="368"/>
      <c r="E64" s="368"/>
      <c r="F64" s="368"/>
      <c r="G64" s="368"/>
      <c r="H64" s="368"/>
      <c r="I64" s="368"/>
      <c r="J64" s="369"/>
      <c r="K64" s="296"/>
    </row>
    <row r="65" spans="1:18" ht="0.75" customHeight="1" x14ac:dyDescent="0.25">
      <c r="A65" s="297"/>
      <c r="B65" s="367"/>
      <c r="C65" s="368"/>
      <c r="D65" s="368"/>
      <c r="E65" s="368"/>
      <c r="F65" s="368"/>
      <c r="G65" s="368"/>
      <c r="H65" s="368"/>
      <c r="I65" s="368"/>
      <c r="J65" s="369"/>
      <c r="K65" s="296"/>
    </row>
    <row r="66" spans="1:18" ht="15" customHeight="1" x14ac:dyDescent="0.25">
      <c r="A66" s="297"/>
      <c r="B66" s="346" t="s">
        <v>191</v>
      </c>
      <c r="C66" s="347"/>
      <c r="D66" s="347"/>
      <c r="E66" s="347"/>
      <c r="F66" s="347"/>
      <c r="G66" s="347"/>
      <c r="H66" s="347"/>
      <c r="I66" s="347"/>
      <c r="J66" s="348"/>
      <c r="K66" s="296"/>
    </row>
    <row r="67" spans="1:18" ht="15" customHeight="1" x14ac:dyDescent="0.25">
      <c r="A67" s="297"/>
      <c r="B67" s="317" t="s">
        <v>199</v>
      </c>
      <c r="C67" s="318"/>
      <c r="D67" s="318"/>
      <c r="E67" s="318"/>
      <c r="F67" s="318"/>
      <c r="G67" s="318"/>
      <c r="H67" s="318"/>
      <c r="I67" s="318"/>
      <c r="J67" s="319"/>
      <c r="K67" s="296"/>
    </row>
    <row r="68" spans="1:18" ht="117.75" customHeight="1" x14ac:dyDescent="0.25">
      <c r="A68" s="297"/>
      <c r="B68" s="317"/>
      <c r="C68" s="318"/>
      <c r="D68" s="318"/>
      <c r="E68" s="318"/>
      <c r="F68" s="318"/>
      <c r="G68" s="318"/>
      <c r="H68" s="318"/>
      <c r="I68" s="318"/>
      <c r="J68" s="319"/>
      <c r="K68" s="296"/>
    </row>
    <row r="69" spans="1:18" ht="15" customHeight="1" x14ac:dyDescent="0.25">
      <c r="A69" s="297"/>
      <c r="B69" s="317" t="s">
        <v>211</v>
      </c>
      <c r="C69" s="318"/>
      <c r="D69" s="318"/>
      <c r="E69" s="318"/>
      <c r="F69" s="318"/>
      <c r="G69" s="318"/>
      <c r="H69" s="318"/>
      <c r="I69" s="318"/>
      <c r="J69" s="319"/>
      <c r="K69" s="296"/>
      <c r="L69" s="21"/>
      <c r="M69" s="21"/>
      <c r="N69" s="21"/>
      <c r="O69" s="21"/>
      <c r="P69" s="21"/>
      <c r="Q69" s="21"/>
      <c r="R69" s="21"/>
    </row>
    <row r="70" spans="1:18" x14ac:dyDescent="0.25">
      <c r="A70" s="297"/>
      <c r="B70" s="317"/>
      <c r="C70" s="318"/>
      <c r="D70" s="318"/>
      <c r="E70" s="318"/>
      <c r="F70" s="318"/>
      <c r="G70" s="318"/>
      <c r="H70" s="318"/>
      <c r="I70" s="318"/>
      <c r="J70" s="319"/>
      <c r="K70" s="296"/>
      <c r="L70" s="21"/>
      <c r="M70" s="21"/>
      <c r="N70" s="21"/>
      <c r="O70" s="21"/>
      <c r="P70" s="21"/>
      <c r="Q70" s="21"/>
      <c r="R70" s="21"/>
    </row>
    <row r="71" spans="1:18" x14ac:dyDescent="0.25">
      <c r="A71" s="297"/>
      <c r="B71" s="317"/>
      <c r="C71" s="318"/>
      <c r="D71" s="318"/>
      <c r="E71" s="318"/>
      <c r="F71" s="318"/>
      <c r="G71" s="318"/>
      <c r="H71" s="318"/>
      <c r="I71" s="318"/>
      <c r="J71" s="319"/>
      <c r="K71" s="296"/>
    </row>
    <row r="72" spans="1:18" ht="42" customHeight="1" x14ac:dyDescent="0.25">
      <c r="A72" s="297"/>
      <c r="B72" s="317"/>
      <c r="C72" s="318"/>
      <c r="D72" s="318"/>
      <c r="E72" s="318"/>
      <c r="F72" s="318"/>
      <c r="G72" s="318"/>
      <c r="H72" s="318"/>
      <c r="I72" s="318"/>
      <c r="J72" s="319"/>
      <c r="K72" s="296"/>
    </row>
    <row r="73" spans="1:18" ht="111" customHeight="1" x14ac:dyDescent="0.25">
      <c r="A73" s="297"/>
      <c r="B73" s="320" t="s">
        <v>200</v>
      </c>
      <c r="C73" s="321"/>
      <c r="D73" s="321"/>
      <c r="E73" s="321"/>
      <c r="F73" s="321"/>
      <c r="G73" s="321"/>
      <c r="H73" s="321"/>
      <c r="I73" s="321"/>
      <c r="J73" s="322"/>
      <c r="K73" s="296"/>
    </row>
    <row r="74" spans="1:18" ht="42.75" customHeight="1" x14ac:dyDescent="0.25">
      <c r="A74" s="297"/>
      <c r="B74" s="360" t="s">
        <v>192</v>
      </c>
      <c r="C74" s="321"/>
      <c r="D74" s="321"/>
      <c r="E74" s="321"/>
      <c r="F74" s="321"/>
      <c r="G74" s="321"/>
      <c r="H74" s="321"/>
      <c r="I74" s="321"/>
      <c r="J74" s="322"/>
      <c r="K74" s="296"/>
    </row>
    <row r="75" spans="1:18" x14ac:dyDescent="0.25">
      <c r="A75" s="297"/>
      <c r="B75" s="349" t="s">
        <v>193</v>
      </c>
      <c r="C75" s="350"/>
      <c r="D75" s="350"/>
      <c r="E75" s="350"/>
      <c r="F75" s="350"/>
      <c r="G75" s="350"/>
      <c r="H75" s="350"/>
      <c r="I75" s="350"/>
      <c r="J75" s="351"/>
      <c r="K75" s="296"/>
    </row>
    <row r="76" spans="1:18" ht="26.25" customHeight="1" x14ac:dyDescent="0.25">
      <c r="A76" s="297"/>
      <c r="B76" s="361" t="s">
        <v>194</v>
      </c>
      <c r="C76" s="362"/>
      <c r="D76" s="362"/>
      <c r="E76" s="362"/>
      <c r="F76" s="362"/>
      <c r="G76" s="362"/>
      <c r="H76" s="362"/>
      <c r="I76" s="362"/>
      <c r="J76" s="363"/>
      <c r="K76" s="296"/>
    </row>
    <row r="77" spans="1:18" ht="34.9" customHeight="1" thickBot="1" x14ac:dyDescent="0.3">
      <c r="B77" s="343" t="s">
        <v>208</v>
      </c>
      <c r="C77" s="344"/>
      <c r="D77" s="344"/>
      <c r="E77" s="344"/>
      <c r="F77" s="344"/>
      <c r="G77" s="344"/>
      <c r="H77" s="344"/>
      <c r="I77" s="344"/>
      <c r="J77" s="345"/>
    </row>
  </sheetData>
  <mergeCells count="108">
    <mergeCell ref="B20:B21"/>
    <mergeCell ref="C7:E8"/>
    <mergeCell ref="C9:E9"/>
    <mergeCell ref="B77:J77"/>
    <mergeCell ref="B61:J61"/>
    <mergeCell ref="B66:J66"/>
    <mergeCell ref="B75:J75"/>
    <mergeCell ref="C12:J12"/>
    <mergeCell ref="B58:J58"/>
    <mergeCell ref="B54:J54"/>
    <mergeCell ref="B55:J55"/>
    <mergeCell ref="B56:J56"/>
    <mergeCell ref="B49:J49"/>
    <mergeCell ref="B50:J50"/>
    <mergeCell ref="B74:J74"/>
    <mergeCell ref="B76:J76"/>
    <mergeCell ref="B62:J65"/>
    <mergeCell ref="B67:J68"/>
    <mergeCell ref="B69:J72"/>
    <mergeCell ref="F18:G18"/>
    <mergeCell ref="F17:G17"/>
    <mergeCell ref="F16:G16"/>
    <mergeCell ref="I37:J37"/>
    <mergeCell ref="I38:J38"/>
    <mergeCell ref="K1:K76"/>
    <mergeCell ref="A1:A76"/>
    <mergeCell ref="C6:J6"/>
    <mergeCell ref="B1:J1"/>
    <mergeCell ref="B2:J2"/>
    <mergeCell ref="B22:J22"/>
    <mergeCell ref="B23:B24"/>
    <mergeCell ref="C17:E17"/>
    <mergeCell ref="B3:J3"/>
    <mergeCell ref="B15:J15"/>
    <mergeCell ref="B19:J19"/>
    <mergeCell ref="H9:J9"/>
    <mergeCell ref="C5:J5"/>
    <mergeCell ref="B53:J53"/>
    <mergeCell ref="B73:J73"/>
    <mergeCell ref="B51:J51"/>
    <mergeCell ref="B48:J48"/>
    <mergeCell ref="B52:J52"/>
    <mergeCell ref="B57:J57"/>
    <mergeCell ref="B59:J60"/>
    <mergeCell ref="B7:B8"/>
    <mergeCell ref="H7:J8"/>
    <mergeCell ref="B47:J47"/>
    <mergeCell ref="B25:J25"/>
    <mergeCell ref="H4:J4"/>
    <mergeCell ref="C16:E16"/>
    <mergeCell ref="H18:J18"/>
    <mergeCell ref="H17:J17"/>
    <mergeCell ref="H16:J16"/>
    <mergeCell ref="C10:E10"/>
    <mergeCell ref="H10:J10"/>
    <mergeCell ref="F10:G10"/>
    <mergeCell ref="C11:E11"/>
    <mergeCell ref="H11:J11"/>
    <mergeCell ref="F11:G11"/>
    <mergeCell ref="C13:E13"/>
    <mergeCell ref="C4:E4"/>
    <mergeCell ref="F4:G4"/>
    <mergeCell ref="F7:G8"/>
    <mergeCell ref="F9:G9"/>
    <mergeCell ref="F13:G13"/>
    <mergeCell ref="H13:J13"/>
    <mergeCell ref="C18:E18"/>
    <mergeCell ref="C14:J14"/>
    <mergeCell ref="I39:J39"/>
    <mergeCell ref="I40:J40"/>
    <mergeCell ref="C41:F41"/>
    <mergeCell ref="C42:F42"/>
    <mergeCell ref="C43:F43"/>
    <mergeCell ref="C44:F44"/>
    <mergeCell ref="C45:F45"/>
    <mergeCell ref="I27:J27"/>
    <mergeCell ref="I29:J29"/>
    <mergeCell ref="I30:J30"/>
    <mergeCell ref="I31:J31"/>
    <mergeCell ref="I32:J32"/>
    <mergeCell ref="I33:J33"/>
    <mergeCell ref="I34:J34"/>
    <mergeCell ref="I35:J35"/>
    <mergeCell ref="I36:J36"/>
    <mergeCell ref="C46:F46"/>
    <mergeCell ref="I46:J46"/>
    <mergeCell ref="C26:F26"/>
    <mergeCell ref="C27:F27"/>
    <mergeCell ref="C28:F28"/>
    <mergeCell ref="C29:F29"/>
    <mergeCell ref="C30:F30"/>
    <mergeCell ref="C31:F31"/>
    <mergeCell ref="C32:F32"/>
    <mergeCell ref="C33:F33"/>
    <mergeCell ref="C34:F34"/>
    <mergeCell ref="C35:F35"/>
    <mergeCell ref="C36:F36"/>
    <mergeCell ref="C37:F37"/>
    <mergeCell ref="C38:F38"/>
    <mergeCell ref="C39:F39"/>
    <mergeCell ref="C40:F40"/>
    <mergeCell ref="I41:J41"/>
    <mergeCell ref="I42:J42"/>
    <mergeCell ref="I43:J43"/>
    <mergeCell ref="I44:J44"/>
    <mergeCell ref="I45:J45"/>
    <mergeCell ref="I26:J26"/>
    <mergeCell ref="I28:J28"/>
  </mergeCells>
  <hyperlinks>
    <hyperlink ref="H9" r:id="rId1" xr:uid="{00000000-0004-0000-0000-000000000000}"/>
  </hyperlinks>
  <pageMargins left="0.23622047244094491" right="0.23622047244094491" top="0.74803149606299213" bottom="0.74803149606299213" header="0.31496062992125984" footer="0.31496062992125984"/>
  <pageSetup paperSize="9" scale="58" fitToHeight="0" orientation="portrait" r:id="rId2"/>
  <headerFooter>
    <oddHeader>&amp;R&amp;18FR_1 KURUM BİLGİLERİ</oddHeader>
  </headerFooter>
  <rowBreaks count="1" manualBreakCount="1">
    <brk id="47" min="1" max="5"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ayfa2">
    <tabColor theme="4"/>
  </sheetPr>
  <dimension ref="A1:BC215"/>
  <sheetViews>
    <sheetView zoomScale="55" zoomScaleNormal="55" workbookViewId="0">
      <selection activeCell="O17" sqref="O17"/>
    </sheetView>
  </sheetViews>
  <sheetFormatPr defaultRowHeight="15" x14ac:dyDescent="0.25"/>
  <cols>
    <col min="1" max="1" width="8.5703125" customWidth="1"/>
    <col min="2" max="2" width="10.85546875" customWidth="1"/>
    <col min="3" max="3" width="14.5703125" customWidth="1"/>
    <col min="4" max="4" width="13.5703125" customWidth="1"/>
    <col min="6" max="29" width="15.7109375" customWidth="1"/>
    <col min="30" max="30" width="17.140625" customWidth="1"/>
    <col min="31" max="31" width="15.85546875" customWidth="1"/>
    <col min="32" max="32" width="12.5703125" customWidth="1"/>
  </cols>
  <sheetData>
    <row r="1" spans="1:55" ht="95.25" customHeight="1" thickBot="1" x14ac:dyDescent="0.3">
      <c r="A1" s="394"/>
      <c r="B1" s="395"/>
      <c r="C1" s="395"/>
      <c r="D1" s="395"/>
      <c r="E1" s="396"/>
      <c r="F1" s="298" t="s">
        <v>221</v>
      </c>
      <c r="G1" s="299"/>
      <c r="H1" s="299"/>
      <c r="I1" s="299"/>
      <c r="J1" s="299"/>
      <c r="K1" s="299"/>
      <c r="L1" s="299"/>
      <c r="M1" s="299"/>
      <c r="N1" s="299"/>
      <c r="O1" s="299"/>
      <c r="P1" s="299"/>
      <c r="Q1" s="299"/>
      <c r="R1" s="299"/>
      <c r="S1" s="299"/>
      <c r="T1" s="299"/>
      <c r="U1" s="299"/>
      <c r="V1" s="299"/>
      <c r="W1" s="299"/>
      <c r="X1" s="299"/>
      <c r="Y1" s="299"/>
      <c r="Z1" s="299"/>
      <c r="AA1" s="299"/>
      <c r="AB1" s="299"/>
      <c r="AC1" s="300"/>
      <c r="AD1" s="394"/>
      <c r="AE1" s="395"/>
      <c r="AF1" s="396"/>
      <c r="AO1" s="239"/>
      <c r="AP1" s="239"/>
      <c r="AQ1" s="239"/>
      <c r="AR1" s="239"/>
      <c r="AS1" s="239"/>
    </row>
    <row r="2" spans="1:55" ht="24" thickBot="1" x14ac:dyDescent="0.4">
      <c r="A2" s="399" t="s">
        <v>100</v>
      </c>
      <c r="B2" s="400"/>
      <c r="C2" s="400"/>
      <c r="D2" s="400"/>
      <c r="E2" s="400"/>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2"/>
      <c r="AH2" s="392" t="s">
        <v>113</v>
      </c>
      <c r="AI2" s="392"/>
      <c r="AJ2" s="392"/>
      <c r="AK2" s="392"/>
      <c r="AL2" s="392"/>
      <c r="AM2" s="392"/>
      <c r="AN2" s="392"/>
      <c r="AO2" s="392"/>
      <c r="AP2" s="392"/>
      <c r="AQ2" s="392"/>
      <c r="AR2" s="392"/>
      <c r="AS2" s="392"/>
      <c r="AT2" s="392"/>
      <c r="AU2" s="392"/>
      <c r="AV2" s="392"/>
      <c r="AW2" s="392"/>
      <c r="AX2" s="392"/>
      <c r="AY2" s="392"/>
      <c r="AZ2" s="392"/>
      <c r="BA2" s="392"/>
      <c r="BB2" s="392"/>
      <c r="BC2" s="392"/>
    </row>
    <row r="3" spans="1:55" ht="42.6" customHeight="1" thickBot="1" x14ac:dyDescent="0.3">
      <c r="A3" s="397" t="s">
        <v>35</v>
      </c>
      <c r="B3" s="398"/>
      <c r="C3" s="398"/>
      <c r="D3" s="398"/>
      <c r="E3" s="398"/>
      <c r="F3" s="405" t="s">
        <v>137</v>
      </c>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s="404"/>
      <c r="AH3" s="393" t="s">
        <v>218</v>
      </c>
      <c r="AI3" s="393"/>
      <c r="AJ3" s="393"/>
      <c r="AK3" s="393"/>
      <c r="AL3" s="393"/>
      <c r="AM3" s="393"/>
      <c r="AN3" s="393"/>
      <c r="AU3" s="393"/>
      <c r="AV3" s="393"/>
      <c r="AW3" s="393"/>
      <c r="AX3" s="393"/>
      <c r="AY3" s="393"/>
      <c r="AZ3" s="393"/>
      <c r="BA3" s="393"/>
      <c r="BB3" s="75"/>
    </row>
    <row r="4" spans="1:55" ht="19.5" customHeight="1" x14ac:dyDescent="0.25">
      <c r="A4" s="384" t="s">
        <v>29</v>
      </c>
      <c r="B4" s="386" t="s">
        <v>224</v>
      </c>
      <c r="C4" s="386" t="s">
        <v>30</v>
      </c>
      <c r="D4" s="386" t="s">
        <v>31</v>
      </c>
      <c r="E4" s="389" t="s">
        <v>0</v>
      </c>
      <c r="F4" s="412" t="s">
        <v>14</v>
      </c>
      <c r="G4" s="410"/>
      <c r="H4" s="391" t="s">
        <v>17</v>
      </c>
      <c r="I4" s="391"/>
      <c r="J4" s="410" t="s">
        <v>18</v>
      </c>
      <c r="K4" s="410"/>
      <c r="L4" s="391" t="s">
        <v>19</v>
      </c>
      <c r="M4" s="391"/>
      <c r="N4" s="410" t="s">
        <v>20</v>
      </c>
      <c r="O4" s="410"/>
      <c r="P4" s="391" t="s">
        <v>21</v>
      </c>
      <c r="Q4" s="391"/>
      <c r="R4" s="410" t="s">
        <v>22</v>
      </c>
      <c r="S4" s="410"/>
      <c r="T4" s="391" t="s">
        <v>23</v>
      </c>
      <c r="U4" s="391"/>
      <c r="V4" s="410" t="s">
        <v>24</v>
      </c>
      <c r="W4" s="410"/>
      <c r="X4" s="391" t="s">
        <v>25</v>
      </c>
      <c r="Y4" s="391"/>
      <c r="Z4" s="410" t="s">
        <v>26</v>
      </c>
      <c r="AA4" s="410"/>
      <c r="AB4" s="391" t="s">
        <v>27</v>
      </c>
      <c r="AC4" s="411"/>
      <c r="AD4" s="406" t="s">
        <v>7</v>
      </c>
      <c r="AE4" s="407"/>
      <c r="AF4" s="408" t="s">
        <v>28</v>
      </c>
    </row>
    <row r="5" spans="1:55" ht="20.25" customHeight="1" thickBot="1" x14ac:dyDescent="0.3">
      <c r="A5" s="385"/>
      <c r="B5" s="388"/>
      <c r="C5" s="387"/>
      <c r="D5" s="387"/>
      <c r="E5" s="390"/>
      <c r="F5" s="174" t="s">
        <v>111</v>
      </c>
      <c r="G5" s="168" t="s">
        <v>112</v>
      </c>
      <c r="H5" s="169" t="s">
        <v>147</v>
      </c>
      <c r="I5" s="168" t="s">
        <v>146</v>
      </c>
      <c r="J5" s="169" t="s">
        <v>147</v>
      </c>
      <c r="K5" s="168" t="s">
        <v>146</v>
      </c>
      <c r="L5" s="169" t="s">
        <v>147</v>
      </c>
      <c r="M5" s="168" t="s">
        <v>146</v>
      </c>
      <c r="N5" s="169" t="s">
        <v>147</v>
      </c>
      <c r="O5" s="168" t="s">
        <v>146</v>
      </c>
      <c r="P5" s="169" t="s">
        <v>147</v>
      </c>
      <c r="Q5" s="168" t="s">
        <v>146</v>
      </c>
      <c r="R5" s="169" t="s">
        <v>147</v>
      </c>
      <c r="S5" s="168" t="s">
        <v>146</v>
      </c>
      <c r="T5" s="169" t="s">
        <v>147</v>
      </c>
      <c r="U5" s="168" t="s">
        <v>146</v>
      </c>
      <c r="V5" s="169" t="s">
        <v>147</v>
      </c>
      <c r="W5" s="168" t="s">
        <v>146</v>
      </c>
      <c r="X5" s="169" t="s">
        <v>147</v>
      </c>
      <c r="Y5" s="168" t="s">
        <v>146</v>
      </c>
      <c r="Z5" s="169" t="s">
        <v>147</v>
      </c>
      <c r="AA5" s="168" t="s">
        <v>146</v>
      </c>
      <c r="AB5" s="169" t="s">
        <v>147</v>
      </c>
      <c r="AC5" s="170" t="s">
        <v>146</v>
      </c>
      <c r="AD5" s="167" t="s">
        <v>15</v>
      </c>
      <c r="AE5" s="168" t="s">
        <v>16</v>
      </c>
      <c r="AF5" s="409"/>
    </row>
    <row r="6" spans="1:55" x14ac:dyDescent="0.25">
      <c r="A6" s="374">
        <v>1</v>
      </c>
      <c r="B6" s="241"/>
      <c r="C6" s="377"/>
      <c r="D6" s="377"/>
      <c r="E6" s="179">
        <v>2016</v>
      </c>
      <c r="F6" s="175"/>
      <c r="G6" s="166"/>
      <c r="H6" s="165"/>
      <c r="I6" s="166"/>
      <c r="J6" s="165"/>
      <c r="K6" s="166"/>
      <c r="L6" s="165"/>
      <c r="M6" s="166"/>
      <c r="N6" s="165"/>
      <c r="O6" s="166"/>
      <c r="P6" s="165"/>
      <c r="Q6" s="166"/>
      <c r="R6" s="165"/>
      <c r="S6" s="166"/>
      <c r="T6" s="165"/>
      <c r="U6" s="166"/>
      <c r="V6" s="165"/>
      <c r="W6" s="166"/>
      <c r="X6" s="165"/>
      <c r="Y6" s="166"/>
      <c r="Z6" s="165"/>
      <c r="AA6" s="166"/>
      <c r="AB6" s="165"/>
      <c r="AC6" s="166"/>
      <c r="AD6" s="171">
        <f>F6+H6+J6+L6+N6+P6+R6+T6+V6+X6+Z6+AB6</f>
        <v>0</v>
      </c>
      <c r="AE6" s="172">
        <f>G6+I6+K6+M6+O6+Q6+S6+U6+W6+Y6+AA6+AC6</f>
        <v>0</v>
      </c>
      <c r="AF6" s="173">
        <f>(AD6*0.086)/1000</f>
        <v>0</v>
      </c>
    </row>
    <row r="7" spans="1:55" x14ac:dyDescent="0.25">
      <c r="A7" s="374"/>
      <c r="B7" s="241"/>
      <c r="C7" s="377"/>
      <c r="D7" s="377"/>
      <c r="E7" s="180">
        <v>2017</v>
      </c>
      <c r="F7" s="176"/>
      <c r="G7" s="87"/>
      <c r="H7" s="60"/>
      <c r="I7" s="87"/>
      <c r="J7" s="60"/>
      <c r="K7" s="87"/>
      <c r="L7" s="60"/>
      <c r="M7" s="87"/>
      <c r="N7" s="60"/>
      <c r="O7" s="87"/>
      <c r="P7" s="60"/>
      <c r="Q7" s="87"/>
      <c r="R7" s="60"/>
      <c r="S7" s="87"/>
      <c r="T7" s="60"/>
      <c r="U7" s="87"/>
      <c r="V7" s="60"/>
      <c r="W7" s="87"/>
      <c r="X7" s="60"/>
      <c r="Y7" s="87"/>
      <c r="Z7" s="60"/>
      <c r="AA7" s="87"/>
      <c r="AB7" s="60"/>
      <c r="AC7" s="87"/>
      <c r="AD7" s="19">
        <f t="shared" ref="AD7:AD22" si="0">F7+H7+J7+L7+N7+P7+R7+T7+V7+X7+Z7+AB7</f>
        <v>0</v>
      </c>
      <c r="AE7" s="89">
        <f t="shared" ref="AE7:AE22" si="1">G7+I7+K7+M7+O7+Q7+S7+U7+W7+Y7+AA7+AC7</f>
        <v>0</v>
      </c>
      <c r="AF7" s="22">
        <f t="shared" ref="AF7:AF22" si="2">(AD7*0.086)/1000</f>
        <v>0</v>
      </c>
    </row>
    <row r="8" spans="1:55" x14ac:dyDescent="0.25">
      <c r="A8" s="374"/>
      <c r="B8" s="241"/>
      <c r="C8" s="377"/>
      <c r="D8" s="377"/>
      <c r="E8" s="180">
        <v>2018</v>
      </c>
      <c r="F8" s="176"/>
      <c r="G8" s="87"/>
      <c r="H8" s="60"/>
      <c r="I8" s="87"/>
      <c r="J8" s="60"/>
      <c r="K8" s="87"/>
      <c r="L8" s="60"/>
      <c r="M8" s="87"/>
      <c r="N8" s="60"/>
      <c r="O8" s="87"/>
      <c r="P8" s="60"/>
      <c r="Q8" s="87"/>
      <c r="R8" s="60"/>
      <c r="S8" s="87"/>
      <c r="T8" s="60"/>
      <c r="U8" s="87"/>
      <c r="V8" s="60"/>
      <c r="W8" s="87"/>
      <c r="X8" s="60"/>
      <c r="Y8" s="87"/>
      <c r="Z8" s="60"/>
      <c r="AA8" s="87"/>
      <c r="AB8" s="60"/>
      <c r="AC8" s="87"/>
      <c r="AD8" s="19">
        <f t="shared" si="0"/>
        <v>0</v>
      </c>
      <c r="AE8" s="89">
        <f t="shared" si="1"/>
        <v>0</v>
      </c>
      <c r="AF8" s="22">
        <f t="shared" si="2"/>
        <v>0</v>
      </c>
    </row>
    <row r="9" spans="1:55" x14ac:dyDescent="0.25">
      <c r="A9" s="374"/>
      <c r="B9" s="241"/>
      <c r="C9" s="377"/>
      <c r="D9" s="377"/>
      <c r="E9" s="180">
        <v>2019</v>
      </c>
      <c r="F9" s="176"/>
      <c r="G9" s="87"/>
      <c r="H9" s="60"/>
      <c r="I9" s="87"/>
      <c r="J9" s="60"/>
      <c r="K9" s="87"/>
      <c r="L9" s="60"/>
      <c r="M9" s="87"/>
      <c r="N9" s="60"/>
      <c r="O9" s="87"/>
      <c r="P9" s="60"/>
      <c r="Q9" s="87"/>
      <c r="R9" s="60"/>
      <c r="S9" s="87"/>
      <c r="T9" s="60"/>
      <c r="U9" s="87"/>
      <c r="V9" s="60"/>
      <c r="W9" s="87"/>
      <c r="X9" s="60"/>
      <c r="Y9" s="87"/>
      <c r="Z9" s="60"/>
      <c r="AA9" s="87"/>
      <c r="AB9" s="60"/>
      <c r="AC9" s="87"/>
      <c r="AD9" s="19">
        <f t="shared" si="0"/>
        <v>0</v>
      </c>
      <c r="AE9" s="89">
        <f t="shared" si="1"/>
        <v>0</v>
      </c>
      <c r="AF9" s="22">
        <f t="shared" si="2"/>
        <v>0</v>
      </c>
    </row>
    <row r="10" spans="1:55" x14ac:dyDescent="0.25">
      <c r="A10" s="374"/>
      <c r="B10" s="241"/>
      <c r="C10" s="377"/>
      <c r="D10" s="377"/>
      <c r="E10" s="180">
        <v>2020</v>
      </c>
      <c r="F10" s="176"/>
      <c r="G10" s="87"/>
      <c r="H10" s="60"/>
      <c r="I10" s="87"/>
      <c r="J10" s="60"/>
      <c r="K10" s="87"/>
      <c r="L10" s="60"/>
      <c r="M10" s="87"/>
      <c r="N10" s="60"/>
      <c r="O10" s="87"/>
      <c r="P10" s="60"/>
      <c r="Q10" s="87"/>
      <c r="R10" s="60"/>
      <c r="S10" s="87"/>
      <c r="T10" s="60"/>
      <c r="U10" s="87"/>
      <c r="V10" s="60"/>
      <c r="W10" s="87"/>
      <c r="X10" s="60"/>
      <c r="Y10" s="87"/>
      <c r="Z10" s="60"/>
      <c r="AA10" s="87"/>
      <c r="AB10" s="60"/>
      <c r="AC10" s="87"/>
      <c r="AD10" s="19">
        <f t="shared" si="0"/>
        <v>0</v>
      </c>
      <c r="AE10" s="89">
        <f t="shared" si="1"/>
        <v>0</v>
      </c>
      <c r="AF10" s="22">
        <f t="shared" si="2"/>
        <v>0</v>
      </c>
    </row>
    <row r="11" spans="1:55" x14ac:dyDescent="0.25">
      <c r="A11" s="374"/>
      <c r="B11" s="241"/>
      <c r="C11" s="377"/>
      <c r="D11" s="377"/>
      <c r="E11" s="180">
        <v>2021</v>
      </c>
      <c r="F11" s="176"/>
      <c r="G11" s="87"/>
      <c r="H11" s="60"/>
      <c r="I11" s="87"/>
      <c r="J11" s="60"/>
      <c r="K11" s="87"/>
      <c r="L11" s="60"/>
      <c r="M11" s="87"/>
      <c r="N11" s="60"/>
      <c r="O11" s="87"/>
      <c r="P11" s="60"/>
      <c r="Q11" s="87"/>
      <c r="R11" s="60"/>
      <c r="S11" s="87"/>
      <c r="T11" s="60"/>
      <c r="U11" s="87"/>
      <c r="V11" s="60"/>
      <c r="W11" s="87"/>
      <c r="X11" s="60"/>
      <c r="Y11" s="87"/>
      <c r="Z11" s="60"/>
      <c r="AA11" s="87"/>
      <c r="AB11" s="60"/>
      <c r="AC11" s="87"/>
      <c r="AD11" s="19">
        <f t="shared" si="0"/>
        <v>0</v>
      </c>
      <c r="AE11" s="89">
        <f t="shared" si="1"/>
        <v>0</v>
      </c>
      <c r="AF11" s="22">
        <f t="shared" si="2"/>
        <v>0</v>
      </c>
    </row>
    <row r="12" spans="1:55" x14ac:dyDescent="0.25">
      <c r="A12" s="374"/>
      <c r="B12" s="241"/>
      <c r="C12" s="377"/>
      <c r="D12" s="377"/>
      <c r="E12" s="180">
        <v>2022</v>
      </c>
      <c r="F12" s="176"/>
      <c r="G12" s="87"/>
      <c r="H12" s="60"/>
      <c r="I12" s="87"/>
      <c r="J12" s="60"/>
      <c r="K12" s="87"/>
      <c r="L12" s="60"/>
      <c r="M12" s="87"/>
      <c r="N12" s="60"/>
      <c r="O12" s="87"/>
      <c r="P12" s="60"/>
      <c r="Q12" s="87"/>
      <c r="R12" s="60"/>
      <c r="S12" s="87"/>
      <c r="T12" s="60"/>
      <c r="U12" s="87"/>
      <c r="V12" s="60"/>
      <c r="W12" s="87"/>
      <c r="X12" s="60"/>
      <c r="Y12" s="87"/>
      <c r="Z12" s="60"/>
      <c r="AA12" s="87"/>
      <c r="AB12" s="60"/>
      <c r="AC12" s="87"/>
      <c r="AD12" s="19">
        <f t="shared" si="0"/>
        <v>0</v>
      </c>
      <c r="AE12" s="89">
        <f t="shared" si="1"/>
        <v>0</v>
      </c>
      <c r="AF12" s="22">
        <f t="shared" si="2"/>
        <v>0</v>
      </c>
    </row>
    <row r="13" spans="1:55" x14ac:dyDescent="0.25">
      <c r="A13" s="382"/>
      <c r="B13" s="242"/>
      <c r="C13" s="383"/>
      <c r="D13" s="383"/>
      <c r="E13" s="180">
        <v>2023</v>
      </c>
      <c r="F13" s="176"/>
      <c r="G13" s="87"/>
      <c r="H13" s="60"/>
      <c r="I13" s="87"/>
      <c r="J13" s="60"/>
      <c r="K13" s="87"/>
      <c r="L13" s="60"/>
      <c r="M13" s="87"/>
      <c r="N13" s="60"/>
      <c r="O13" s="87"/>
      <c r="P13" s="60"/>
      <c r="Q13" s="87"/>
      <c r="R13" s="60"/>
      <c r="S13" s="87"/>
      <c r="T13" s="60"/>
      <c r="U13" s="87"/>
      <c r="V13" s="60"/>
      <c r="W13" s="87"/>
      <c r="X13" s="60"/>
      <c r="Y13" s="87"/>
      <c r="Z13" s="60"/>
      <c r="AA13" s="87"/>
      <c r="AB13" s="60"/>
      <c r="AC13" s="87"/>
      <c r="AD13" s="19">
        <f t="shared" si="0"/>
        <v>0</v>
      </c>
      <c r="AE13" s="89">
        <f t="shared" si="1"/>
        <v>0</v>
      </c>
      <c r="AF13" s="22">
        <f t="shared" si="2"/>
        <v>0</v>
      </c>
    </row>
    <row r="14" spans="1:55" ht="15" customHeight="1" x14ac:dyDescent="0.25">
      <c r="A14" s="379">
        <v>2</v>
      </c>
      <c r="B14" s="243"/>
      <c r="C14" s="101"/>
      <c r="D14" s="101"/>
      <c r="E14" s="181">
        <v>2016</v>
      </c>
      <c r="F14" s="177"/>
      <c r="G14" s="100"/>
      <c r="H14" s="99"/>
      <c r="I14" s="100"/>
      <c r="J14" s="99"/>
      <c r="K14" s="100"/>
      <c r="L14" s="99"/>
      <c r="M14" s="100"/>
      <c r="N14" s="99"/>
      <c r="O14" s="100"/>
      <c r="P14" s="99"/>
      <c r="Q14" s="100"/>
      <c r="R14" s="99"/>
      <c r="S14" s="100"/>
      <c r="T14" s="99"/>
      <c r="U14" s="100"/>
      <c r="V14" s="99"/>
      <c r="W14" s="100"/>
      <c r="X14" s="99"/>
      <c r="Y14" s="100"/>
      <c r="Z14" s="99"/>
      <c r="AA14" s="100"/>
      <c r="AB14" s="99"/>
      <c r="AC14" s="100"/>
      <c r="AD14" s="20">
        <f t="shared" si="0"/>
        <v>0</v>
      </c>
      <c r="AE14" s="90">
        <f t="shared" si="1"/>
        <v>0</v>
      </c>
      <c r="AF14" s="23">
        <f t="shared" si="2"/>
        <v>0</v>
      </c>
      <c r="AH14" s="76"/>
      <c r="AI14" s="76"/>
      <c r="AJ14" s="76"/>
      <c r="AK14" s="76"/>
      <c r="AL14" s="76"/>
      <c r="AM14" s="76"/>
      <c r="AN14" s="76"/>
    </row>
    <row r="15" spans="1:55" ht="15" customHeight="1" x14ac:dyDescent="0.25">
      <c r="A15" s="380"/>
      <c r="B15" s="244"/>
      <c r="C15" s="102"/>
      <c r="D15" s="102"/>
      <c r="E15" s="181">
        <v>2017</v>
      </c>
      <c r="F15" s="177"/>
      <c r="G15" s="100"/>
      <c r="H15" s="99"/>
      <c r="I15" s="100"/>
      <c r="J15" s="99"/>
      <c r="K15" s="100"/>
      <c r="L15" s="99"/>
      <c r="M15" s="100"/>
      <c r="N15" s="99"/>
      <c r="O15" s="100"/>
      <c r="P15" s="99"/>
      <c r="Q15" s="100"/>
      <c r="R15" s="99"/>
      <c r="S15" s="100"/>
      <c r="T15" s="99"/>
      <c r="U15" s="100"/>
      <c r="V15" s="99"/>
      <c r="W15" s="100"/>
      <c r="X15" s="99"/>
      <c r="Y15" s="100"/>
      <c r="Z15" s="99"/>
      <c r="AA15" s="100"/>
      <c r="AB15" s="99"/>
      <c r="AC15" s="100"/>
      <c r="AD15" s="20">
        <f t="shared" si="0"/>
        <v>0</v>
      </c>
      <c r="AE15" s="90">
        <f t="shared" si="1"/>
        <v>0</v>
      </c>
      <c r="AF15" s="23">
        <f t="shared" si="2"/>
        <v>0</v>
      </c>
      <c r="AH15" s="76"/>
      <c r="AI15" s="76"/>
      <c r="AJ15" s="76"/>
      <c r="AK15" s="76"/>
      <c r="AL15" s="76"/>
      <c r="AM15" s="76"/>
      <c r="AN15" s="76"/>
    </row>
    <row r="16" spans="1:55" ht="15" customHeight="1" x14ac:dyDescent="0.25">
      <c r="A16" s="380"/>
      <c r="B16" s="244"/>
      <c r="C16" s="102"/>
      <c r="D16" s="102"/>
      <c r="E16" s="181">
        <v>2018</v>
      </c>
      <c r="F16" s="177"/>
      <c r="G16" s="100"/>
      <c r="H16" s="99"/>
      <c r="I16" s="100"/>
      <c r="J16" s="99"/>
      <c r="K16" s="100"/>
      <c r="L16" s="99"/>
      <c r="M16" s="100"/>
      <c r="N16" s="99"/>
      <c r="O16" s="100"/>
      <c r="P16" s="99"/>
      <c r="Q16" s="100"/>
      <c r="R16" s="99"/>
      <c r="S16" s="100"/>
      <c r="T16" s="99"/>
      <c r="U16" s="100"/>
      <c r="V16" s="99"/>
      <c r="W16" s="100"/>
      <c r="X16" s="99"/>
      <c r="Y16" s="100"/>
      <c r="Z16" s="99"/>
      <c r="AA16" s="100"/>
      <c r="AB16" s="99"/>
      <c r="AC16" s="100"/>
      <c r="AD16" s="20">
        <f t="shared" si="0"/>
        <v>0</v>
      </c>
      <c r="AE16" s="90">
        <f t="shared" si="1"/>
        <v>0</v>
      </c>
      <c r="AF16" s="23">
        <f t="shared" si="2"/>
        <v>0</v>
      </c>
      <c r="AH16" s="76"/>
      <c r="AI16" s="76"/>
      <c r="AJ16" s="76"/>
      <c r="AK16" s="76"/>
      <c r="AL16" s="76"/>
      <c r="AM16" s="76"/>
      <c r="AN16" s="76"/>
    </row>
    <row r="17" spans="1:32" x14ac:dyDescent="0.25">
      <c r="A17" s="380"/>
      <c r="B17" s="244"/>
      <c r="C17" s="102"/>
      <c r="D17" s="102"/>
      <c r="E17" s="181">
        <v>2019</v>
      </c>
      <c r="F17" s="177"/>
      <c r="G17" s="100"/>
      <c r="H17" s="99"/>
      <c r="I17" s="100"/>
      <c r="J17" s="99"/>
      <c r="K17" s="100"/>
      <c r="L17" s="99"/>
      <c r="M17" s="100"/>
      <c r="N17" s="99"/>
      <c r="O17" s="100"/>
      <c r="P17" s="99"/>
      <c r="Q17" s="100"/>
      <c r="R17" s="99"/>
      <c r="S17" s="100"/>
      <c r="T17" s="99"/>
      <c r="U17" s="100"/>
      <c r="V17" s="99"/>
      <c r="W17" s="100"/>
      <c r="X17" s="99"/>
      <c r="Y17" s="100"/>
      <c r="Z17" s="99"/>
      <c r="AA17" s="100"/>
      <c r="AB17" s="99"/>
      <c r="AC17" s="100"/>
      <c r="AD17" s="20">
        <f t="shared" si="0"/>
        <v>0</v>
      </c>
      <c r="AE17" s="90">
        <f t="shared" si="1"/>
        <v>0</v>
      </c>
      <c r="AF17" s="23">
        <f t="shared" si="2"/>
        <v>0</v>
      </c>
    </row>
    <row r="18" spans="1:32" x14ac:dyDescent="0.25">
      <c r="A18" s="380"/>
      <c r="B18" s="244"/>
      <c r="C18" s="102"/>
      <c r="D18" s="102"/>
      <c r="E18" s="182">
        <v>2020</v>
      </c>
      <c r="F18" s="178"/>
      <c r="G18" s="88"/>
      <c r="H18" s="61"/>
      <c r="I18" s="88"/>
      <c r="J18" s="61"/>
      <c r="K18" s="88"/>
      <c r="L18" s="61"/>
      <c r="M18" s="88"/>
      <c r="N18" s="61"/>
      <c r="O18" s="88"/>
      <c r="P18" s="61"/>
      <c r="Q18" s="88"/>
      <c r="R18" s="61"/>
      <c r="S18" s="88"/>
      <c r="T18" s="61"/>
      <c r="U18" s="88"/>
      <c r="V18" s="61"/>
      <c r="W18" s="88"/>
      <c r="X18" s="61"/>
      <c r="Y18" s="88"/>
      <c r="Z18" s="61"/>
      <c r="AA18" s="88"/>
      <c r="AB18" s="61"/>
      <c r="AC18" s="88"/>
      <c r="AD18" s="20">
        <f t="shared" si="0"/>
        <v>0</v>
      </c>
      <c r="AE18" s="90">
        <f t="shared" si="1"/>
        <v>0</v>
      </c>
      <c r="AF18" s="23">
        <f t="shared" si="2"/>
        <v>0</v>
      </c>
    </row>
    <row r="19" spans="1:32" x14ac:dyDescent="0.25">
      <c r="A19" s="380"/>
      <c r="B19" s="244"/>
      <c r="C19" s="102"/>
      <c r="D19" s="102"/>
      <c r="E19" s="182">
        <v>2021</v>
      </c>
      <c r="F19" s="178"/>
      <c r="G19" s="88"/>
      <c r="H19" s="61"/>
      <c r="I19" s="88"/>
      <c r="J19" s="61"/>
      <c r="K19" s="88"/>
      <c r="L19" s="61"/>
      <c r="M19" s="88"/>
      <c r="N19" s="61"/>
      <c r="O19" s="88"/>
      <c r="P19" s="61"/>
      <c r="Q19" s="88"/>
      <c r="R19" s="61"/>
      <c r="S19" s="88"/>
      <c r="T19" s="61"/>
      <c r="U19" s="88"/>
      <c r="V19" s="61"/>
      <c r="W19" s="88"/>
      <c r="X19" s="61"/>
      <c r="Y19" s="88"/>
      <c r="Z19" s="61"/>
      <c r="AA19" s="88"/>
      <c r="AB19" s="61"/>
      <c r="AC19" s="88"/>
      <c r="AD19" s="20">
        <f t="shared" si="0"/>
        <v>0</v>
      </c>
      <c r="AE19" s="90">
        <f t="shared" si="1"/>
        <v>0</v>
      </c>
      <c r="AF19" s="23">
        <f t="shared" si="2"/>
        <v>0</v>
      </c>
    </row>
    <row r="20" spans="1:32" x14ac:dyDescent="0.25">
      <c r="A20" s="380"/>
      <c r="B20" s="244"/>
      <c r="C20" s="102"/>
      <c r="D20" s="102"/>
      <c r="E20" s="182">
        <v>2022</v>
      </c>
      <c r="F20" s="178"/>
      <c r="G20" s="88"/>
      <c r="H20" s="61"/>
      <c r="I20" s="88"/>
      <c r="J20" s="61"/>
      <c r="K20" s="88"/>
      <c r="L20" s="61"/>
      <c r="M20" s="88"/>
      <c r="N20" s="61"/>
      <c r="O20" s="88"/>
      <c r="P20" s="61"/>
      <c r="Q20" s="88"/>
      <c r="R20" s="61"/>
      <c r="S20" s="88"/>
      <c r="T20" s="61"/>
      <c r="U20" s="88"/>
      <c r="V20" s="61"/>
      <c r="W20" s="88"/>
      <c r="X20" s="61"/>
      <c r="Y20" s="88"/>
      <c r="Z20" s="61"/>
      <c r="AA20" s="88"/>
      <c r="AB20" s="61"/>
      <c r="AC20" s="88"/>
      <c r="AD20" s="20">
        <f t="shared" si="0"/>
        <v>0</v>
      </c>
      <c r="AE20" s="90">
        <f t="shared" si="1"/>
        <v>0</v>
      </c>
      <c r="AF20" s="23">
        <f t="shared" si="2"/>
        <v>0</v>
      </c>
    </row>
    <row r="21" spans="1:32" x14ac:dyDescent="0.25">
      <c r="A21" s="381"/>
      <c r="B21" s="245"/>
      <c r="C21" s="103"/>
      <c r="D21" s="103"/>
      <c r="E21" s="182">
        <v>2023</v>
      </c>
      <c r="F21" s="178"/>
      <c r="G21" s="88"/>
      <c r="H21" s="61"/>
      <c r="I21" s="88"/>
      <c r="J21" s="61"/>
      <c r="K21" s="88"/>
      <c r="L21" s="61"/>
      <c r="M21" s="88"/>
      <c r="N21" s="61"/>
      <c r="O21" s="88"/>
      <c r="P21" s="61"/>
      <c r="Q21" s="88"/>
      <c r="R21" s="61"/>
      <c r="S21" s="88"/>
      <c r="T21" s="61"/>
      <c r="U21" s="88"/>
      <c r="V21" s="61"/>
      <c r="W21" s="88"/>
      <c r="X21" s="61"/>
      <c r="Y21" s="88"/>
      <c r="Z21" s="61"/>
      <c r="AA21" s="88"/>
      <c r="AB21" s="61"/>
      <c r="AC21" s="88"/>
      <c r="AD21" s="20">
        <f t="shared" si="0"/>
        <v>0</v>
      </c>
      <c r="AE21" s="90">
        <f t="shared" si="1"/>
        <v>0</v>
      </c>
      <c r="AF21" s="23">
        <f t="shared" si="2"/>
        <v>0</v>
      </c>
    </row>
    <row r="22" spans="1:32" x14ac:dyDescent="0.25">
      <c r="A22" s="373">
        <v>3</v>
      </c>
      <c r="B22" s="246"/>
      <c r="C22" s="376"/>
      <c r="D22" s="376"/>
      <c r="E22" s="180">
        <v>2016</v>
      </c>
      <c r="F22" s="176"/>
      <c r="G22" s="87"/>
      <c r="H22" s="60"/>
      <c r="I22" s="87"/>
      <c r="J22" s="60"/>
      <c r="K22" s="87"/>
      <c r="L22" s="60"/>
      <c r="M22" s="87"/>
      <c r="N22" s="60"/>
      <c r="O22" s="87"/>
      <c r="P22" s="60"/>
      <c r="Q22" s="87"/>
      <c r="R22" s="60"/>
      <c r="S22" s="87"/>
      <c r="T22" s="60"/>
      <c r="U22" s="87"/>
      <c r="V22" s="60"/>
      <c r="W22" s="87"/>
      <c r="X22" s="60"/>
      <c r="Y22" s="87"/>
      <c r="Z22" s="60"/>
      <c r="AA22" s="87"/>
      <c r="AB22" s="60"/>
      <c r="AC22" s="87"/>
      <c r="AD22" s="19">
        <f t="shared" si="0"/>
        <v>0</v>
      </c>
      <c r="AE22" s="89">
        <f t="shared" si="1"/>
        <v>0</v>
      </c>
      <c r="AF22" s="22">
        <f t="shared" si="2"/>
        <v>0</v>
      </c>
    </row>
    <row r="23" spans="1:32" x14ac:dyDescent="0.25">
      <c r="A23" s="374"/>
      <c r="B23" s="241"/>
      <c r="C23" s="377"/>
      <c r="D23" s="377"/>
      <c r="E23" s="180">
        <v>2017</v>
      </c>
      <c r="F23" s="176"/>
      <c r="G23" s="87"/>
      <c r="H23" s="60"/>
      <c r="I23" s="87"/>
      <c r="J23" s="60"/>
      <c r="K23" s="87"/>
      <c r="L23" s="60"/>
      <c r="M23" s="87"/>
      <c r="N23" s="60"/>
      <c r="O23" s="87"/>
      <c r="P23" s="60"/>
      <c r="Q23" s="87"/>
      <c r="R23" s="60"/>
      <c r="S23" s="87"/>
      <c r="T23" s="60"/>
      <c r="U23" s="87"/>
      <c r="V23" s="60"/>
      <c r="W23" s="87"/>
      <c r="X23" s="60"/>
      <c r="Y23" s="87"/>
      <c r="Z23" s="60"/>
      <c r="AA23" s="87"/>
      <c r="AB23" s="60"/>
      <c r="AC23" s="87"/>
      <c r="AD23" s="19">
        <f t="shared" ref="AD23:AD53" si="3">F23+H23+J23+L23+N23+P23+R23+T23+V23+X23+Z23+AB23</f>
        <v>0</v>
      </c>
      <c r="AE23" s="89">
        <f t="shared" ref="AE23:AE53" si="4">G23+I23+K23+M23+O23+Q23+S23+U23+W23+Y23+AA23+AC23</f>
        <v>0</v>
      </c>
      <c r="AF23" s="22">
        <f t="shared" ref="AF23:AF53" si="5">(AD23*0.086)/1000</f>
        <v>0</v>
      </c>
    </row>
    <row r="24" spans="1:32" x14ac:dyDescent="0.25">
      <c r="A24" s="374"/>
      <c r="B24" s="241"/>
      <c r="C24" s="377"/>
      <c r="D24" s="377"/>
      <c r="E24" s="180">
        <v>2018</v>
      </c>
      <c r="F24" s="176"/>
      <c r="G24" s="87"/>
      <c r="H24" s="60"/>
      <c r="I24" s="87"/>
      <c r="J24" s="60"/>
      <c r="K24" s="87"/>
      <c r="L24" s="60"/>
      <c r="M24" s="87"/>
      <c r="N24" s="60"/>
      <c r="O24" s="87"/>
      <c r="P24" s="60"/>
      <c r="Q24" s="87"/>
      <c r="R24" s="60"/>
      <c r="S24" s="87"/>
      <c r="T24" s="60"/>
      <c r="U24" s="87"/>
      <c r="V24" s="60"/>
      <c r="W24" s="87"/>
      <c r="X24" s="60"/>
      <c r="Y24" s="87"/>
      <c r="Z24" s="60"/>
      <c r="AA24" s="87"/>
      <c r="AB24" s="60"/>
      <c r="AC24" s="87"/>
      <c r="AD24" s="19">
        <f t="shared" si="3"/>
        <v>0</v>
      </c>
      <c r="AE24" s="89">
        <f t="shared" si="4"/>
        <v>0</v>
      </c>
      <c r="AF24" s="22">
        <f t="shared" si="5"/>
        <v>0</v>
      </c>
    </row>
    <row r="25" spans="1:32" x14ac:dyDescent="0.25">
      <c r="A25" s="374"/>
      <c r="B25" s="241"/>
      <c r="C25" s="377"/>
      <c r="D25" s="377"/>
      <c r="E25" s="180">
        <v>2019</v>
      </c>
      <c r="F25" s="176"/>
      <c r="G25" s="87"/>
      <c r="H25" s="60"/>
      <c r="I25" s="87"/>
      <c r="J25" s="60"/>
      <c r="K25" s="87"/>
      <c r="L25" s="60"/>
      <c r="M25" s="87"/>
      <c r="N25" s="60"/>
      <c r="O25" s="87"/>
      <c r="P25" s="60"/>
      <c r="Q25" s="87"/>
      <c r="R25" s="60"/>
      <c r="S25" s="87"/>
      <c r="T25" s="60"/>
      <c r="U25" s="87"/>
      <c r="V25" s="60"/>
      <c r="W25" s="87"/>
      <c r="X25" s="60"/>
      <c r="Y25" s="87"/>
      <c r="Z25" s="60"/>
      <c r="AA25" s="87"/>
      <c r="AB25" s="60"/>
      <c r="AC25" s="87"/>
      <c r="AD25" s="19">
        <f t="shared" si="3"/>
        <v>0</v>
      </c>
      <c r="AE25" s="89">
        <f t="shared" si="4"/>
        <v>0</v>
      </c>
      <c r="AF25" s="22">
        <f t="shared" si="5"/>
        <v>0</v>
      </c>
    </row>
    <row r="26" spans="1:32" x14ac:dyDescent="0.25">
      <c r="A26" s="374"/>
      <c r="B26" s="241"/>
      <c r="C26" s="377"/>
      <c r="D26" s="377"/>
      <c r="E26" s="180">
        <v>2020</v>
      </c>
      <c r="F26" s="176"/>
      <c r="G26" s="87"/>
      <c r="H26" s="60"/>
      <c r="I26" s="87"/>
      <c r="J26" s="60"/>
      <c r="K26" s="87"/>
      <c r="L26" s="60"/>
      <c r="M26" s="87"/>
      <c r="N26" s="60"/>
      <c r="O26" s="87"/>
      <c r="P26" s="60"/>
      <c r="Q26" s="87"/>
      <c r="R26" s="60"/>
      <c r="S26" s="87"/>
      <c r="T26" s="60"/>
      <c r="U26" s="87"/>
      <c r="V26" s="60"/>
      <c r="W26" s="87"/>
      <c r="X26" s="60"/>
      <c r="Y26" s="87"/>
      <c r="Z26" s="60"/>
      <c r="AA26" s="87"/>
      <c r="AB26" s="60"/>
      <c r="AC26" s="87"/>
      <c r="AD26" s="19">
        <f t="shared" si="3"/>
        <v>0</v>
      </c>
      <c r="AE26" s="89">
        <f t="shared" si="4"/>
        <v>0</v>
      </c>
      <c r="AF26" s="22">
        <f t="shared" si="5"/>
        <v>0</v>
      </c>
    </row>
    <row r="27" spans="1:32" x14ac:dyDescent="0.25">
      <c r="A27" s="374"/>
      <c r="B27" s="241"/>
      <c r="C27" s="377"/>
      <c r="D27" s="377"/>
      <c r="E27" s="180">
        <v>2021</v>
      </c>
      <c r="F27" s="176"/>
      <c r="G27" s="87"/>
      <c r="H27" s="60"/>
      <c r="I27" s="87"/>
      <c r="J27" s="60"/>
      <c r="K27" s="87"/>
      <c r="L27" s="60"/>
      <c r="M27" s="87"/>
      <c r="N27" s="60"/>
      <c r="O27" s="87"/>
      <c r="P27" s="60"/>
      <c r="Q27" s="87"/>
      <c r="R27" s="60"/>
      <c r="S27" s="87"/>
      <c r="T27" s="60"/>
      <c r="U27" s="87"/>
      <c r="V27" s="60"/>
      <c r="W27" s="87"/>
      <c r="X27" s="60"/>
      <c r="Y27" s="87"/>
      <c r="Z27" s="60"/>
      <c r="AA27" s="87"/>
      <c r="AB27" s="60"/>
      <c r="AC27" s="87"/>
      <c r="AD27" s="19">
        <f t="shared" si="3"/>
        <v>0</v>
      </c>
      <c r="AE27" s="89">
        <f t="shared" si="4"/>
        <v>0</v>
      </c>
      <c r="AF27" s="22">
        <f t="shared" si="5"/>
        <v>0</v>
      </c>
    </row>
    <row r="28" spans="1:32" x14ac:dyDescent="0.25">
      <c r="A28" s="374"/>
      <c r="B28" s="241"/>
      <c r="C28" s="377"/>
      <c r="D28" s="377"/>
      <c r="E28" s="180">
        <v>2022</v>
      </c>
      <c r="F28" s="176"/>
      <c r="G28" s="87"/>
      <c r="H28" s="60"/>
      <c r="I28" s="87"/>
      <c r="J28" s="60"/>
      <c r="K28" s="87"/>
      <c r="L28" s="60"/>
      <c r="M28" s="87"/>
      <c r="N28" s="60"/>
      <c r="O28" s="87"/>
      <c r="P28" s="60"/>
      <c r="Q28" s="87"/>
      <c r="R28" s="60"/>
      <c r="S28" s="87"/>
      <c r="T28" s="60"/>
      <c r="U28" s="87"/>
      <c r="V28" s="60"/>
      <c r="W28" s="87"/>
      <c r="X28" s="60"/>
      <c r="Y28" s="87"/>
      <c r="Z28" s="60"/>
      <c r="AA28" s="87"/>
      <c r="AB28" s="60"/>
      <c r="AC28" s="87"/>
      <c r="AD28" s="19">
        <f t="shared" si="3"/>
        <v>0</v>
      </c>
      <c r="AE28" s="89">
        <f t="shared" si="4"/>
        <v>0</v>
      </c>
      <c r="AF28" s="22">
        <f t="shared" si="5"/>
        <v>0</v>
      </c>
    </row>
    <row r="29" spans="1:32" x14ac:dyDescent="0.25">
      <c r="A29" s="382"/>
      <c r="B29" s="242"/>
      <c r="C29" s="383"/>
      <c r="D29" s="383"/>
      <c r="E29" s="180">
        <v>2023</v>
      </c>
      <c r="F29" s="176"/>
      <c r="G29" s="87"/>
      <c r="H29" s="60"/>
      <c r="I29" s="87"/>
      <c r="J29" s="60"/>
      <c r="K29" s="87"/>
      <c r="L29" s="60"/>
      <c r="M29" s="87"/>
      <c r="N29" s="60"/>
      <c r="O29" s="87"/>
      <c r="P29" s="60"/>
      <c r="Q29" s="87"/>
      <c r="R29" s="60"/>
      <c r="S29" s="87"/>
      <c r="T29" s="60"/>
      <c r="U29" s="87"/>
      <c r="V29" s="60"/>
      <c r="W29" s="87"/>
      <c r="X29" s="60"/>
      <c r="Y29" s="87"/>
      <c r="Z29" s="60"/>
      <c r="AA29" s="87"/>
      <c r="AB29" s="60"/>
      <c r="AC29" s="87"/>
      <c r="AD29" s="19">
        <f t="shared" si="3"/>
        <v>0</v>
      </c>
      <c r="AE29" s="89">
        <f t="shared" si="4"/>
        <v>0</v>
      </c>
      <c r="AF29" s="22">
        <f t="shared" si="5"/>
        <v>0</v>
      </c>
    </row>
    <row r="30" spans="1:32" x14ac:dyDescent="0.25">
      <c r="A30" s="379">
        <v>4</v>
      </c>
      <c r="B30" s="243"/>
      <c r="C30" s="101"/>
      <c r="D30" s="101"/>
      <c r="E30" s="181">
        <v>2016</v>
      </c>
      <c r="F30" s="177"/>
      <c r="G30" s="100"/>
      <c r="H30" s="99"/>
      <c r="I30" s="100"/>
      <c r="J30" s="99"/>
      <c r="K30" s="100"/>
      <c r="L30" s="99"/>
      <c r="M30" s="100"/>
      <c r="N30" s="99"/>
      <c r="O30" s="100"/>
      <c r="P30" s="99"/>
      <c r="Q30" s="100"/>
      <c r="R30" s="99"/>
      <c r="S30" s="100"/>
      <c r="T30" s="99"/>
      <c r="U30" s="100"/>
      <c r="V30" s="99"/>
      <c r="W30" s="100"/>
      <c r="X30" s="99"/>
      <c r="Y30" s="100"/>
      <c r="Z30" s="99"/>
      <c r="AA30" s="100"/>
      <c r="AB30" s="99"/>
      <c r="AC30" s="100"/>
      <c r="AD30" s="20">
        <f t="shared" si="3"/>
        <v>0</v>
      </c>
      <c r="AE30" s="90">
        <f t="shared" si="4"/>
        <v>0</v>
      </c>
      <c r="AF30" s="23">
        <f t="shared" si="5"/>
        <v>0</v>
      </c>
    </row>
    <row r="31" spans="1:32" x14ac:dyDescent="0.25">
      <c r="A31" s="380"/>
      <c r="B31" s="244"/>
      <c r="C31" s="102"/>
      <c r="D31" s="102"/>
      <c r="E31" s="181">
        <v>2017</v>
      </c>
      <c r="F31" s="177"/>
      <c r="G31" s="100"/>
      <c r="H31" s="99"/>
      <c r="I31" s="100"/>
      <c r="J31" s="99"/>
      <c r="K31" s="100"/>
      <c r="L31" s="99"/>
      <c r="M31" s="100"/>
      <c r="N31" s="99"/>
      <c r="O31" s="100"/>
      <c r="P31" s="99"/>
      <c r="Q31" s="100"/>
      <c r="R31" s="99"/>
      <c r="S31" s="100"/>
      <c r="T31" s="99"/>
      <c r="U31" s="100"/>
      <c r="V31" s="99"/>
      <c r="W31" s="100"/>
      <c r="X31" s="99"/>
      <c r="Y31" s="100"/>
      <c r="Z31" s="99"/>
      <c r="AA31" s="100"/>
      <c r="AB31" s="99"/>
      <c r="AC31" s="100"/>
      <c r="AD31" s="20">
        <f t="shared" si="3"/>
        <v>0</v>
      </c>
      <c r="AE31" s="90">
        <f t="shared" si="4"/>
        <v>0</v>
      </c>
      <c r="AF31" s="23">
        <f t="shared" si="5"/>
        <v>0</v>
      </c>
    </row>
    <row r="32" spans="1:32" x14ac:dyDescent="0.25">
      <c r="A32" s="380"/>
      <c r="B32" s="244"/>
      <c r="C32" s="102"/>
      <c r="D32" s="102"/>
      <c r="E32" s="181">
        <v>2018</v>
      </c>
      <c r="F32" s="177"/>
      <c r="G32" s="100"/>
      <c r="H32" s="99"/>
      <c r="I32" s="100"/>
      <c r="J32" s="99"/>
      <c r="K32" s="100"/>
      <c r="L32" s="99"/>
      <c r="M32" s="100"/>
      <c r="N32" s="99"/>
      <c r="O32" s="100"/>
      <c r="P32" s="99"/>
      <c r="Q32" s="100"/>
      <c r="R32" s="99"/>
      <c r="S32" s="100"/>
      <c r="T32" s="99"/>
      <c r="U32" s="100"/>
      <c r="V32" s="99"/>
      <c r="W32" s="100"/>
      <c r="X32" s="99"/>
      <c r="Y32" s="100"/>
      <c r="Z32" s="99"/>
      <c r="AA32" s="100"/>
      <c r="AB32" s="99"/>
      <c r="AC32" s="100"/>
      <c r="AD32" s="20">
        <f t="shared" si="3"/>
        <v>0</v>
      </c>
      <c r="AE32" s="90">
        <f t="shared" si="4"/>
        <v>0</v>
      </c>
      <c r="AF32" s="23">
        <f t="shared" si="5"/>
        <v>0</v>
      </c>
    </row>
    <row r="33" spans="1:32" x14ac:dyDescent="0.25">
      <c r="A33" s="380"/>
      <c r="B33" s="244"/>
      <c r="C33" s="102"/>
      <c r="D33" s="102"/>
      <c r="E33" s="181">
        <v>2019</v>
      </c>
      <c r="F33" s="177"/>
      <c r="G33" s="100"/>
      <c r="H33" s="99"/>
      <c r="I33" s="100"/>
      <c r="J33" s="99"/>
      <c r="K33" s="100"/>
      <c r="L33" s="99"/>
      <c r="M33" s="100"/>
      <c r="N33" s="99"/>
      <c r="O33" s="100"/>
      <c r="P33" s="99"/>
      <c r="Q33" s="100"/>
      <c r="R33" s="99"/>
      <c r="S33" s="100"/>
      <c r="T33" s="99"/>
      <c r="U33" s="100"/>
      <c r="V33" s="99"/>
      <c r="W33" s="100"/>
      <c r="X33" s="99"/>
      <c r="Y33" s="100"/>
      <c r="Z33" s="99"/>
      <c r="AA33" s="100"/>
      <c r="AB33" s="99"/>
      <c r="AC33" s="100"/>
      <c r="AD33" s="20">
        <f t="shared" si="3"/>
        <v>0</v>
      </c>
      <c r="AE33" s="90">
        <f t="shared" si="4"/>
        <v>0</v>
      </c>
      <c r="AF33" s="23">
        <f t="shared" si="5"/>
        <v>0</v>
      </c>
    </row>
    <row r="34" spans="1:32" x14ac:dyDescent="0.25">
      <c r="A34" s="380"/>
      <c r="B34" s="244"/>
      <c r="C34" s="102"/>
      <c r="D34" s="102"/>
      <c r="E34" s="182">
        <v>2020</v>
      </c>
      <c r="F34" s="178"/>
      <c r="G34" s="88"/>
      <c r="H34" s="61"/>
      <c r="I34" s="88"/>
      <c r="J34" s="61"/>
      <c r="K34" s="88"/>
      <c r="L34" s="61"/>
      <c r="M34" s="88"/>
      <c r="N34" s="61"/>
      <c r="O34" s="88"/>
      <c r="P34" s="61"/>
      <c r="Q34" s="88"/>
      <c r="R34" s="61"/>
      <c r="S34" s="88"/>
      <c r="T34" s="61"/>
      <c r="U34" s="88"/>
      <c r="V34" s="61"/>
      <c r="W34" s="88"/>
      <c r="X34" s="61"/>
      <c r="Y34" s="88"/>
      <c r="Z34" s="61"/>
      <c r="AA34" s="88"/>
      <c r="AB34" s="61"/>
      <c r="AC34" s="88"/>
      <c r="AD34" s="20">
        <f t="shared" si="3"/>
        <v>0</v>
      </c>
      <c r="AE34" s="90">
        <f t="shared" si="4"/>
        <v>0</v>
      </c>
      <c r="AF34" s="23">
        <f t="shared" si="5"/>
        <v>0</v>
      </c>
    </row>
    <row r="35" spans="1:32" x14ac:dyDescent="0.25">
      <c r="A35" s="380"/>
      <c r="B35" s="244"/>
      <c r="C35" s="102"/>
      <c r="D35" s="102"/>
      <c r="E35" s="182">
        <v>2021</v>
      </c>
      <c r="F35" s="178"/>
      <c r="G35" s="88"/>
      <c r="H35" s="61"/>
      <c r="I35" s="88"/>
      <c r="J35" s="61"/>
      <c r="K35" s="88"/>
      <c r="L35" s="61"/>
      <c r="M35" s="88"/>
      <c r="N35" s="61"/>
      <c r="O35" s="88"/>
      <c r="P35" s="61"/>
      <c r="Q35" s="88"/>
      <c r="R35" s="61"/>
      <c r="S35" s="88"/>
      <c r="T35" s="61"/>
      <c r="U35" s="88"/>
      <c r="V35" s="61"/>
      <c r="W35" s="88"/>
      <c r="X35" s="61"/>
      <c r="Y35" s="88"/>
      <c r="Z35" s="61"/>
      <c r="AA35" s="88"/>
      <c r="AB35" s="61"/>
      <c r="AC35" s="88"/>
      <c r="AD35" s="20">
        <f t="shared" si="3"/>
        <v>0</v>
      </c>
      <c r="AE35" s="90">
        <f t="shared" si="4"/>
        <v>0</v>
      </c>
      <c r="AF35" s="23">
        <f t="shared" si="5"/>
        <v>0</v>
      </c>
    </row>
    <row r="36" spans="1:32" x14ac:dyDescent="0.25">
      <c r="A36" s="380"/>
      <c r="B36" s="244"/>
      <c r="C36" s="102"/>
      <c r="D36" s="102"/>
      <c r="E36" s="182">
        <v>2022</v>
      </c>
      <c r="F36" s="178"/>
      <c r="G36" s="88"/>
      <c r="H36" s="61"/>
      <c r="I36" s="88"/>
      <c r="J36" s="61"/>
      <c r="K36" s="88"/>
      <c r="L36" s="61"/>
      <c r="M36" s="88"/>
      <c r="N36" s="61"/>
      <c r="O36" s="88"/>
      <c r="P36" s="61"/>
      <c r="Q36" s="88"/>
      <c r="R36" s="61"/>
      <c r="S36" s="88"/>
      <c r="T36" s="61"/>
      <c r="U36" s="88"/>
      <c r="V36" s="61"/>
      <c r="W36" s="88"/>
      <c r="X36" s="61"/>
      <c r="Y36" s="88"/>
      <c r="Z36" s="61"/>
      <c r="AA36" s="88"/>
      <c r="AB36" s="61"/>
      <c r="AC36" s="88"/>
      <c r="AD36" s="20">
        <f t="shared" si="3"/>
        <v>0</v>
      </c>
      <c r="AE36" s="90">
        <f t="shared" si="4"/>
        <v>0</v>
      </c>
      <c r="AF36" s="23">
        <f t="shared" si="5"/>
        <v>0</v>
      </c>
    </row>
    <row r="37" spans="1:32" x14ac:dyDescent="0.25">
      <c r="A37" s="381"/>
      <c r="B37" s="245"/>
      <c r="C37" s="103"/>
      <c r="D37" s="103"/>
      <c r="E37" s="182">
        <v>2023</v>
      </c>
      <c r="F37" s="178"/>
      <c r="G37" s="88"/>
      <c r="H37" s="61"/>
      <c r="I37" s="88"/>
      <c r="J37" s="61"/>
      <c r="K37" s="88"/>
      <c r="L37" s="61"/>
      <c r="M37" s="88"/>
      <c r="N37" s="61"/>
      <c r="O37" s="88"/>
      <c r="P37" s="61"/>
      <c r="Q37" s="88"/>
      <c r="R37" s="61"/>
      <c r="S37" s="88"/>
      <c r="T37" s="61"/>
      <c r="U37" s="88"/>
      <c r="V37" s="61"/>
      <c r="W37" s="88"/>
      <c r="X37" s="61"/>
      <c r="Y37" s="88"/>
      <c r="Z37" s="61"/>
      <c r="AA37" s="88"/>
      <c r="AB37" s="61"/>
      <c r="AC37" s="88"/>
      <c r="AD37" s="20">
        <f t="shared" si="3"/>
        <v>0</v>
      </c>
      <c r="AE37" s="90">
        <f t="shared" si="4"/>
        <v>0</v>
      </c>
      <c r="AF37" s="23">
        <f t="shared" si="5"/>
        <v>0</v>
      </c>
    </row>
    <row r="38" spans="1:32" x14ac:dyDescent="0.25">
      <c r="A38" s="373">
        <v>5</v>
      </c>
      <c r="B38" s="246"/>
      <c r="C38" s="376"/>
      <c r="D38" s="376"/>
      <c r="E38" s="180">
        <v>2016</v>
      </c>
      <c r="F38" s="176"/>
      <c r="G38" s="87"/>
      <c r="H38" s="60"/>
      <c r="I38" s="87"/>
      <c r="J38" s="60"/>
      <c r="K38" s="87"/>
      <c r="L38" s="60"/>
      <c r="M38" s="87"/>
      <c r="N38" s="60"/>
      <c r="O38" s="87"/>
      <c r="P38" s="60"/>
      <c r="Q38" s="87"/>
      <c r="R38" s="60"/>
      <c r="S38" s="87"/>
      <c r="T38" s="60"/>
      <c r="U38" s="87"/>
      <c r="V38" s="60"/>
      <c r="W38" s="87"/>
      <c r="X38" s="60"/>
      <c r="Y38" s="87"/>
      <c r="Z38" s="60"/>
      <c r="AA38" s="87"/>
      <c r="AB38" s="60"/>
      <c r="AC38" s="87"/>
      <c r="AD38" s="19">
        <f t="shared" si="3"/>
        <v>0</v>
      </c>
      <c r="AE38" s="89">
        <f t="shared" si="4"/>
        <v>0</v>
      </c>
      <c r="AF38" s="22">
        <f t="shared" si="5"/>
        <v>0</v>
      </c>
    </row>
    <row r="39" spans="1:32" x14ac:dyDescent="0.25">
      <c r="A39" s="374"/>
      <c r="B39" s="241"/>
      <c r="C39" s="377"/>
      <c r="D39" s="377"/>
      <c r="E39" s="180">
        <v>2017</v>
      </c>
      <c r="F39" s="176"/>
      <c r="G39" s="87"/>
      <c r="H39" s="60"/>
      <c r="I39" s="87"/>
      <c r="J39" s="60"/>
      <c r="K39" s="87"/>
      <c r="L39" s="60"/>
      <c r="M39" s="87"/>
      <c r="N39" s="60"/>
      <c r="O39" s="87"/>
      <c r="P39" s="60"/>
      <c r="Q39" s="87"/>
      <c r="R39" s="60"/>
      <c r="S39" s="87"/>
      <c r="T39" s="60"/>
      <c r="U39" s="87"/>
      <c r="V39" s="60"/>
      <c r="W39" s="87"/>
      <c r="X39" s="60"/>
      <c r="Y39" s="87"/>
      <c r="Z39" s="60"/>
      <c r="AA39" s="87"/>
      <c r="AB39" s="60"/>
      <c r="AC39" s="87"/>
      <c r="AD39" s="19">
        <f t="shared" si="3"/>
        <v>0</v>
      </c>
      <c r="AE39" s="89">
        <f t="shared" si="4"/>
        <v>0</v>
      </c>
      <c r="AF39" s="22">
        <f t="shared" si="5"/>
        <v>0</v>
      </c>
    </row>
    <row r="40" spans="1:32" x14ac:dyDescent="0.25">
      <c r="A40" s="374"/>
      <c r="B40" s="241"/>
      <c r="C40" s="377"/>
      <c r="D40" s="377"/>
      <c r="E40" s="180">
        <v>2018</v>
      </c>
      <c r="F40" s="176"/>
      <c r="G40" s="87"/>
      <c r="H40" s="60"/>
      <c r="I40" s="87"/>
      <c r="J40" s="60"/>
      <c r="K40" s="87"/>
      <c r="L40" s="60"/>
      <c r="M40" s="87"/>
      <c r="N40" s="60"/>
      <c r="O40" s="87"/>
      <c r="P40" s="60"/>
      <c r="Q40" s="87"/>
      <c r="R40" s="60"/>
      <c r="S40" s="87"/>
      <c r="T40" s="60"/>
      <c r="U40" s="87"/>
      <c r="V40" s="60"/>
      <c r="W40" s="87"/>
      <c r="X40" s="60"/>
      <c r="Y40" s="87"/>
      <c r="Z40" s="60"/>
      <c r="AA40" s="87"/>
      <c r="AB40" s="60"/>
      <c r="AC40" s="87"/>
      <c r="AD40" s="19">
        <f t="shared" si="3"/>
        <v>0</v>
      </c>
      <c r="AE40" s="89">
        <f t="shared" si="4"/>
        <v>0</v>
      </c>
      <c r="AF40" s="22">
        <f t="shared" si="5"/>
        <v>0</v>
      </c>
    </row>
    <row r="41" spans="1:32" x14ac:dyDescent="0.25">
      <c r="A41" s="374"/>
      <c r="B41" s="241"/>
      <c r="C41" s="377"/>
      <c r="D41" s="377"/>
      <c r="E41" s="180">
        <v>2019</v>
      </c>
      <c r="F41" s="176"/>
      <c r="G41" s="87"/>
      <c r="H41" s="60"/>
      <c r="I41" s="87"/>
      <c r="J41" s="60"/>
      <c r="K41" s="87"/>
      <c r="L41" s="60"/>
      <c r="M41" s="87"/>
      <c r="N41" s="60"/>
      <c r="O41" s="87"/>
      <c r="P41" s="60"/>
      <c r="Q41" s="87"/>
      <c r="R41" s="60"/>
      <c r="S41" s="87"/>
      <c r="T41" s="60"/>
      <c r="U41" s="87"/>
      <c r="V41" s="60"/>
      <c r="W41" s="87"/>
      <c r="X41" s="60"/>
      <c r="Y41" s="87"/>
      <c r="Z41" s="60"/>
      <c r="AA41" s="87"/>
      <c r="AB41" s="60"/>
      <c r="AC41" s="87"/>
      <c r="AD41" s="19">
        <f t="shared" si="3"/>
        <v>0</v>
      </c>
      <c r="AE41" s="89">
        <f t="shared" si="4"/>
        <v>0</v>
      </c>
      <c r="AF41" s="22">
        <f t="shared" si="5"/>
        <v>0</v>
      </c>
    </row>
    <row r="42" spans="1:32" x14ac:dyDescent="0.25">
      <c r="A42" s="374"/>
      <c r="B42" s="241"/>
      <c r="C42" s="377"/>
      <c r="D42" s="377"/>
      <c r="E42" s="180">
        <v>2020</v>
      </c>
      <c r="F42" s="176"/>
      <c r="G42" s="87"/>
      <c r="H42" s="60"/>
      <c r="I42" s="87"/>
      <c r="J42" s="60"/>
      <c r="K42" s="87"/>
      <c r="L42" s="60"/>
      <c r="M42" s="87"/>
      <c r="N42" s="60"/>
      <c r="O42" s="87"/>
      <c r="P42" s="60"/>
      <c r="Q42" s="87"/>
      <c r="R42" s="60"/>
      <c r="S42" s="87"/>
      <c r="T42" s="60"/>
      <c r="U42" s="87"/>
      <c r="V42" s="60"/>
      <c r="W42" s="87"/>
      <c r="X42" s="60"/>
      <c r="Y42" s="87"/>
      <c r="Z42" s="60"/>
      <c r="AA42" s="87"/>
      <c r="AB42" s="60"/>
      <c r="AC42" s="87"/>
      <c r="AD42" s="19">
        <f t="shared" si="3"/>
        <v>0</v>
      </c>
      <c r="AE42" s="89">
        <f t="shared" si="4"/>
        <v>0</v>
      </c>
      <c r="AF42" s="22">
        <f t="shared" si="5"/>
        <v>0</v>
      </c>
    </row>
    <row r="43" spans="1:32" x14ac:dyDescent="0.25">
      <c r="A43" s="374"/>
      <c r="B43" s="241"/>
      <c r="C43" s="377"/>
      <c r="D43" s="377"/>
      <c r="E43" s="180">
        <v>2021</v>
      </c>
      <c r="F43" s="176"/>
      <c r="G43" s="87"/>
      <c r="H43" s="60"/>
      <c r="I43" s="87"/>
      <c r="J43" s="60"/>
      <c r="K43" s="87"/>
      <c r="L43" s="60"/>
      <c r="M43" s="87"/>
      <c r="N43" s="60"/>
      <c r="O43" s="87"/>
      <c r="P43" s="60"/>
      <c r="Q43" s="87"/>
      <c r="R43" s="60"/>
      <c r="S43" s="87"/>
      <c r="T43" s="60"/>
      <c r="U43" s="87"/>
      <c r="V43" s="60"/>
      <c r="W43" s="87"/>
      <c r="X43" s="60"/>
      <c r="Y43" s="87"/>
      <c r="Z43" s="60"/>
      <c r="AA43" s="87"/>
      <c r="AB43" s="60"/>
      <c r="AC43" s="87"/>
      <c r="AD43" s="19">
        <f t="shared" si="3"/>
        <v>0</v>
      </c>
      <c r="AE43" s="89">
        <f t="shared" si="4"/>
        <v>0</v>
      </c>
      <c r="AF43" s="22">
        <f t="shared" si="5"/>
        <v>0</v>
      </c>
    </row>
    <row r="44" spans="1:32" x14ac:dyDescent="0.25">
      <c r="A44" s="374"/>
      <c r="B44" s="241"/>
      <c r="C44" s="377"/>
      <c r="D44" s="377"/>
      <c r="E44" s="180">
        <v>2022</v>
      </c>
      <c r="F44" s="176"/>
      <c r="G44" s="87"/>
      <c r="H44" s="60"/>
      <c r="I44" s="87"/>
      <c r="J44" s="60"/>
      <c r="K44" s="87"/>
      <c r="L44" s="60"/>
      <c r="M44" s="87"/>
      <c r="N44" s="60"/>
      <c r="O44" s="87"/>
      <c r="P44" s="60"/>
      <c r="Q44" s="87"/>
      <c r="R44" s="60"/>
      <c r="S44" s="87"/>
      <c r="T44" s="60"/>
      <c r="U44" s="87"/>
      <c r="V44" s="60"/>
      <c r="W44" s="87"/>
      <c r="X44" s="60"/>
      <c r="Y44" s="87"/>
      <c r="Z44" s="60"/>
      <c r="AA44" s="87"/>
      <c r="AB44" s="60"/>
      <c r="AC44" s="87"/>
      <c r="AD44" s="19">
        <f t="shared" si="3"/>
        <v>0</v>
      </c>
      <c r="AE44" s="89">
        <f t="shared" si="4"/>
        <v>0</v>
      </c>
      <c r="AF44" s="22">
        <f t="shared" si="5"/>
        <v>0</v>
      </c>
    </row>
    <row r="45" spans="1:32" x14ac:dyDescent="0.25">
      <c r="A45" s="382"/>
      <c r="B45" s="242"/>
      <c r="C45" s="383"/>
      <c r="D45" s="383"/>
      <c r="E45" s="180">
        <v>2023</v>
      </c>
      <c r="F45" s="176"/>
      <c r="G45" s="87"/>
      <c r="H45" s="60"/>
      <c r="I45" s="87"/>
      <c r="J45" s="60"/>
      <c r="K45" s="87"/>
      <c r="L45" s="60"/>
      <c r="M45" s="87"/>
      <c r="N45" s="60"/>
      <c r="O45" s="87"/>
      <c r="P45" s="60"/>
      <c r="Q45" s="87"/>
      <c r="R45" s="60"/>
      <c r="S45" s="87"/>
      <c r="T45" s="60"/>
      <c r="U45" s="87"/>
      <c r="V45" s="60"/>
      <c r="W45" s="87"/>
      <c r="X45" s="60"/>
      <c r="Y45" s="87"/>
      <c r="Z45" s="60"/>
      <c r="AA45" s="87"/>
      <c r="AB45" s="60"/>
      <c r="AC45" s="87"/>
      <c r="AD45" s="19">
        <f t="shared" si="3"/>
        <v>0</v>
      </c>
      <c r="AE45" s="89">
        <f t="shared" si="4"/>
        <v>0</v>
      </c>
      <c r="AF45" s="22">
        <f t="shared" si="5"/>
        <v>0</v>
      </c>
    </row>
    <row r="46" spans="1:32" x14ac:dyDescent="0.25">
      <c r="A46" s="379">
        <v>6</v>
      </c>
      <c r="B46" s="243"/>
      <c r="C46" s="101"/>
      <c r="D46" s="101"/>
      <c r="E46" s="181">
        <v>2016</v>
      </c>
      <c r="F46" s="177"/>
      <c r="G46" s="100"/>
      <c r="H46" s="99"/>
      <c r="I46" s="100"/>
      <c r="J46" s="99"/>
      <c r="K46" s="100"/>
      <c r="L46" s="99"/>
      <c r="M46" s="100"/>
      <c r="N46" s="99"/>
      <c r="O46" s="100"/>
      <c r="P46" s="99"/>
      <c r="Q46" s="100"/>
      <c r="R46" s="99"/>
      <c r="S46" s="100"/>
      <c r="T46" s="99"/>
      <c r="U46" s="100"/>
      <c r="V46" s="99"/>
      <c r="W46" s="100"/>
      <c r="X46" s="99"/>
      <c r="Y46" s="100"/>
      <c r="Z46" s="99"/>
      <c r="AA46" s="100"/>
      <c r="AB46" s="99"/>
      <c r="AC46" s="100"/>
      <c r="AD46" s="20">
        <f t="shared" si="3"/>
        <v>0</v>
      </c>
      <c r="AE46" s="90">
        <f t="shared" si="4"/>
        <v>0</v>
      </c>
      <c r="AF46" s="23">
        <f t="shared" si="5"/>
        <v>0</v>
      </c>
    </row>
    <row r="47" spans="1:32" x14ac:dyDescent="0.25">
      <c r="A47" s="380"/>
      <c r="B47" s="244"/>
      <c r="C47" s="102"/>
      <c r="D47" s="102"/>
      <c r="E47" s="181">
        <v>2017</v>
      </c>
      <c r="F47" s="177"/>
      <c r="G47" s="100"/>
      <c r="H47" s="99"/>
      <c r="I47" s="100"/>
      <c r="J47" s="99"/>
      <c r="K47" s="100"/>
      <c r="L47" s="99"/>
      <c r="M47" s="100"/>
      <c r="N47" s="99"/>
      <c r="O47" s="100"/>
      <c r="P47" s="99"/>
      <c r="Q47" s="100"/>
      <c r="R47" s="99"/>
      <c r="S47" s="100"/>
      <c r="T47" s="99"/>
      <c r="U47" s="100"/>
      <c r="V47" s="99"/>
      <c r="W47" s="100"/>
      <c r="X47" s="99"/>
      <c r="Y47" s="100"/>
      <c r="Z47" s="99"/>
      <c r="AA47" s="100"/>
      <c r="AB47" s="99"/>
      <c r="AC47" s="100"/>
      <c r="AD47" s="20">
        <f t="shared" si="3"/>
        <v>0</v>
      </c>
      <c r="AE47" s="90">
        <f t="shared" si="4"/>
        <v>0</v>
      </c>
      <c r="AF47" s="23">
        <f t="shared" si="5"/>
        <v>0</v>
      </c>
    </row>
    <row r="48" spans="1:32" x14ac:dyDescent="0.25">
      <c r="A48" s="380"/>
      <c r="B48" s="244"/>
      <c r="C48" s="102"/>
      <c r="D48" s="102"/>
      <c r="E48" s="181">
        <v>2018</v>
      </c>
      <c r="F48" s="177"/>
      <c r="G48" s="100"/>
      <c r="H48" s="99"/>
      <c r="I48" s="100"/>
      <c r="J48" s="99"/>
      <c r="K48" s="100"/>
      <c r="L48" s="99"/>
      <c r="M48" s="100"/>
      <c r="N48" s="99"/>
      <c r="O48" s="100"/>
      <c r="P48" s="99"/>
      <c r="Q48" s="100"/>
      <c r="R48" s="99"/>
      <c r="S48" s="100"/>
      <c r="T48" s="99"/>
      <c r="U48" s="100"/>
      <c r="V48" s="99"/>
      <c r="W48" s="100"/>
      <c r="X48" s="99"/>
      <c r="Y48" s="100"/>
      <c r="Z48" s="99"/>
      <c r="AA48" s="100"/>
      <c r="AB48" s="99"/>
      <c r="AC48" s="100"/>
      <c r="AD48" s="20">
        <f t="shared" si="3"/>
        <v>0</v>
      </c>
      <c r="AE48" s="90">
        <f t="shared" si="4"/>
        <v>0</v>
      </c>
      <c r="AF48" s="23">
        <f t="shared" si="5"/>
        <v>0</v>
      </c>
    </row>
    <row r="49" spans="1:32" x14ac:dyDescent="0.25">
      <c r="A49" s="380"/>
      <c r="B49" s="244"/>
      <c r="C49" s="102"/>
      <c r="D49" s="102"/>
      <c r="E49" s="181">
        <v>2019</v>
      </c>
      <c r="F49" s="177"/>
      <c r="G49" s="100"/>
      <c r="H49" s="99"/>
      <c r="I49" s="100"/>
      <c r="J49" s="99"/>
      <c r="K49" s="100"/>
      <c r="L49" s="99"/>
      <c r="M49" s="100"/>
      <c r="N49" s="99"/>
      <c r="O49" s="100"/>
      <c r="P49" s="99"/>
      <c r="Q49" s="100"/>
      <c r="R49" s="99"/>
      <c r="S49" s="100"/>
      <c r="T49" s="99"/>
      <c r="U49" s="100"/>
      <c r="V49" s="99"/>
      <c r="W49" s="100"/>
      <c r="X49" s="99"/>
      <c r="Y49" s="100"/>
      <c r="Z49" s="99"/>
      <c r="AA49" s="100"/>
      <c r="AB49" s="99"/>
      <c r="AC49" s="100"/>
      <c r="AD49" s="20">
        <f t="shared" si="3"/>
        <v>0</v>
      </c>
      <c r="AE49" s="90">
        <f t="shared" si="4"/>
        <v>0</v>
      </c>
      <c r="AF49" s="23">
        <f t="shared" si="5"/>
        <v>0</v>
      </c>
    </row>
    <row r="50" spans="1:32" x14ac:dyDescent="0.25">
      <c r="A50" s="380"/>
      <c r="B50" s="244"/>
      <c r="C50" s="102"/>
      <c r="D50" s="102"/>
      <c r="E50" s="182">
        <v>2020</v>
      </c>
      <c r="F50" s="178"/>
      <c r="G50" s="88"/>
      <c r="H50" s="61"/>
      <c r="I50" s="88"/>
      <c r="J50" s="61"/>
      <c r="K50" s="88"/>
      <c r="L50" s="61"/>
      <c r="M50" s="88"/>
      <c r="N50" s="61"/>
      <c r="O50" s="88"/>
      <c r="P50" s="61"/>
      <c r="Q50" s="88"/>
      <c r="R50" s="61"/>
      <c r="S50" s="88"/>
      <c r="T50" s="61"/>
      <c r="U50" s="88"/>
      <c r="V50" s="61"/>
      <c r="W50" s="88"/>
      <c r="X50" s="61"/>
      <c r="Y50" s="88"/>
      <c r="Z50" s="61"/>
      <c r="AA50" s="88"/>
      <c r="AB50" s="61"/>
      <c r="AC50" s="88"/>
      <c r="AD50" s="20">
        <f t="shared" si="3"/>
        <v>0</v>
      </c>
      <c r="AE50" s="90">
        <f t="shared" si="4"/>
        <v>0</v>
      </c>
      <c r="AF50" s="23">
        <f t="shared" si="5"/>
        <v>0</v>
      </c>
    </row>
    <row r="51" spans="1:32" x14ac:dyDescent="0.25">
      <c r="A51" s="380"/>
      <c r="B51" s="244"/>
      <c r="C51" s="102"/>
      <c r="D51" s="102"/>
      <c r="E51" s="182">
        <v>2021</v>
      </c>
      <c r="F51" s="178"/>
      <c r="G51" s="88"/>
      <c r="H51" s="61"/>
      <c r="I51" s="88"/>
      <c r="J51" s="61"/>
      <c r="K51" s="88"/>
      <c r="L51" s="61"/>
      <c r="M51" s="88"/>
      <c r="N51" s="61"/>
      <c r="O51" s="88"/>
      <c r="P51" s="61"/>
      <c r="Q51" s="88"/>
      <c r="R51" s="61"/>
      <c r="S51" s="88"/>
      <c r="T51" s="61"/>
      <c r="U51" s="88"/>
      <c r="V51" s="61"/>
      <c r="W51" s="88"/>
      <c r="X51" s="61"/>
      <c r="Y51" s="88"/>
      <c r="Z51" s="61"/>
      <c r="AA51" s="88"/>
      <c r="AB51" s="61"/>
      <c r="AC51" s="88"/>
      <c r="AD51" s="20">
        <f t="shared" si="3"/>
        <v>0</v>
      </c>
      <c r="AE51" s="90">
        <f t="shared" si="4"/>
        <v>0</v>
      </c>
      <c r="AF51" s="23">
        <f t="shared" si="5"/>
        <v>0</v>
      </c>
    </row>
    <row r="52" spans="1:32" x14ac:dyDescent="0.25">
      <c r="A52" s="380"/>
      <c r="B52" s="244"/>
      <c r="C52" s="102"/>
      <c r="D52" s="102"/>
      <c r="E52" s="182">
        <v>2022</v>
      </c>
      <c r="F52" s="178"/>
      <c r="G52" s="88"/>
      <c r="H52" s="61"/>
      <c r="I52" s="88"/>
      <c r="J52" s="61"/>
      <c r="K52" s="88"/>
      <c r="L52" s="61"/>
      <c r="M52" s="88"/>
      <c r="N52" s="61"/>
      <c r="O52" s="88"/>
      <c r="P52" s="61"/>
      <c r="Q52" s="88"/>
      <c r="R52" s="61"/>
      <c r="S52" s="88"/>
      <c r="T52" s="61"/>
      <c r="U52" s="88"/>
      <c r="V52" s="61"/>
      <c r="W52" s="88"/>
      <c r="X52" s="61"/>
      <c r="Y52" s="88"/>
      <c r="Z52" s="61"/>
      <c r="AA52" s="88"/>
      <c r="AB52" s="61"/>
      <c r="AC52" s="88"/>
      <c r="AD52" s="20">
        <f t="shared" si="3"/>
        <v>0</v>
      </c>
      <c r="AE52" s="90">
        <f t="shared" si="4"/>
        <v>0</v>
      </c>
      <c r="AF52" s="23">
        <f t="shared" si="5"/>
        <v>0</v>
      </c>
    </row>
    <row r="53" spans="1:32" x14ac:dyDescent="0.25">
      <c r="A53" s="381"/>
      <c r="B53" s="245"/>
      <c r="C53" s="103"/>
      <c r="D53" s="103"/>
      <c r="E53" s="182">
        <v>2023</v>
      </c>
      <c r="F53" s="178"/>
      <c r="G53" s="88"/>
      <c r="H53" s="61"/>
      <c r="I53" s="88"/>
      <c r="J53" s="61"/>
      <c r="K53" s="88"/>
      <c r="L53" s="61"/>
      <c r="M53" s="88"/>
      <c r="N53" s="61"/>
      <c r="O53" s="88"/>
      <c r="P53" s="61"/>
      <c r="Q53" s="88"/>
      <c r="R53" s="61"/>
      <c r="S53" s="88"/>
      <c r="T53" s="61"/>
      <c r="U53" s="88"/>
      <c r="V53" s="61"/>
      <c r="W53" s="88"/>
      <c r="X53" s="61"/>
      <c r="Y53" s="88"/>
      <c r="Z53" s="61"/>
      <c r="AA53" s="88"/>
      <c r="AB53" s="61"/>
      <c r="AC53" s="88"/>
      <c r="AD53" s="20">
        <f t="shared" si="3"/>
        <v>0</v>
      </c>
      <c r="AE53" s="90">
        <f t="shared" si="4"/>
        <v>0</v>
      </c>
      <c r="AF53" s="23">
        <f t="shared" si="5"/>
        <v>0</v>
      </c>
    </row>
    <row r="54" spans="1:32" x14ac:dyDescent="0.25">
      <c r="A54" s="373">
        <v>7</v>
      </c>
      <c r="B54" s="246"/>
      <c r="C54" s="376"/>
      <c r="D54" s="376"/>
      <c r="E54" s="180">
        <v>2016</v>
      </c>
      <c r="F54" s="176"/>
      <c r="G54" s="87"/>
      <c r="H54" s="60"/>
      <c r="I54" s="87"/>
      <c r="J54" s="60"/>
      <c r="K54" s="87"/>
      <c r="L54" s="60"/>
      <c r="M54" s="87"/>
      <c r="N54" s="60"/>
      <c r="O54" s="87"/>
      <c r="P54" s="60"/>
      <c r="Q54" s="87"/>
      <c r="R54" s="60"/>
      <c r="S54" s="87"/>
      <c r="T54" s="60"/>
      <c r="U54" s="87"/>
      <c r="V54" s="60"/>
      <c r="W54" s="87"/>
      <c r="X54" s="60"/>
      <c r="Y54" s="87"/>
      <c r="Z54" s="60"/>
      <c r="AA54" s="87"/>
      <c r="AB54" s="60"/>
      <c r="AC54" s="87"/>
      <c r="AD54" s="19">
        <f>F54+H54+J54+L54+N54+P54+R54+T54+V54+X54+Z54+AB54</f>
        <v>0</v>
      </c>
      <c r="AE54" s="89">
        <f>G54+I54+K54+M54+O54+Q54+S54+U54+W54+Y54+AA54+AC54</f>
        <v>0</v>
      </c>
      <c r="AF54" s="22">
        <f>(AD54*0.086)/1000</f>
        <v>0</v>
      </c>
    </row>
    <row r="55" spans="1:32" x14ac:dyDescent="0.25">
      <c r="A55" s="374"/>
      <c r="B55" s="241"/>
      <c r="C55" s="377"/>
      <c r="D55" s="377"/>
      <c r="E55" s="180">
        <v>2017</v>
      </c>
      <c r="F55" s="176"/>
      <c r="G55" s="87"/>
      <c r="H55" s="60"/>
      <c r="I55" s="87"/>
      <c r="J55" s="60"/>
      <c r="K55" s="87"/>
      <c r="L55" s="60"/>
      <c r="M55" s="87"/>
      <c r="N55" s="60"/>
      <c r="O55" s="87"/>
      <c r="P55" s="60"/>
      <c r="Q55" s="87"/>
      <c r="R55" s="60"/>
      <c r="S55" s="87"/>
      <c r="T55" s="60"/>
      <c r="U55" s="87"/>
      <c r="V55" s="60"/>
      <c r="W55" s="87"/>
      <c r="X55" s="60"/>
      <c r="Y55" s="87"/>
      <c r="Z55" s="60"/>
      <c r="AA55" s="87"/>
      <c r="AB55" s="60"/>
      <c r="AC55" s="87"/>
      <c r="AD55" s="19">
        <f t="shared" ref="AD55:AD101" si="6">F55+H55+J55+L55+N55+P55+R55+T55+V55+X55+Z55+AB55</f>
        <v>0</v>
      </c>
      <c r="AE55" s="89">
        <f t="shared" ref="AE55:AE101" si="7">G55+I55+K55+M55+O55+Q55+S55+U55+W55+Y55+AA55+AC55</f>
        <v>0</v>
      </c>
      <c r="AF55" s="22">
        <f t="shared" ref="AF55:AF101" si="8">(AD55*0.086)/1000</f>
        <v>0</v>
      </c>
    </row>
    <row r="56" spans="1:32" x14ac:dyDescent="0.25">
      <c r="A56" s="374"/>
      <c r="B56" s="241"/>
      <c r="C56" s="377"/>
      <c r="D56" s="377"/>
      <c r="E56" s="180">
        <v>2018</v>
      </c>
      <c r="F56" s="176"/>
      <c r="G56" s="87"/>
      <c r="H56" s="60"/>
      <c r="I56" s="87"/>
      <c r="J56" s="60"/>
      <c r="K56" s="87"/>
      <c r="L56" s="60"/>
      <c r="M56" s="87"/>
      <c r="N56" s="60"/>
      <c r="O56" s="87"/>
      <c r="P56" s="60"/>
      <c r="Q56" s="87"/>
      <c r="R56" s="60"/>
      <c r="S56" s="87"/>
      <c r="T56" s="60"/>
      <c r="U56" s="87"/>
      <c r="V56" s="60"/>
      <c r="W56" s="87"/>
      <c r="X56" s="60"/>
      <c r="Y56" s="87"/>
      <c r="Z56" s="60"/>
      <c r="AA56" s="87"/>
      <c r="AB56" s="60"/>
      <c r="AC56" s="87"/>
      <c r="AD56" s="19">
        <f t="shared" si="6"/>
        <v>0</v>
      </c>
      <c r="AE56" s="89">
        <f t="shared" si="7"/>
        <v>0</v>
      </c>
      <c r="AF56" s="22">
        <f t="shared" si="8"/>
        <v>0</v>
      </c>
    </row>
    <row r="57" spans="1:32" x14ac:dyDescent="0.25">
      <c r="A57" s="374"/>
      <c r="B57" s="241"/>
      <c r="C57" s="377"/>
      <c r="D57" s="377"/>
      <c r="E57" s="180">
        <v>2019</v>
      </c>
      <c r="F57" s="176"/>
      <c r="G57" s="87"/>
      <c r="H57" s="60"/>
      <c r="I57" s="87"/>
      <c r="J57" s="60"/>
      <c r="K57" s="87"/>
      <c r="L57" s="60"/>
      <c r="M57" s="87"/>
      <c r="N57" s="60"/>
      <c r="O57" s="87"/>
      <c r="P57" s="60"/>
      <c r="Q57" s="87"/>
      <c r="R57" s="60"/>
      <c r="S57" s="87"/>
      <c r="T57" s="60"/>
      <c r="U57" s="87"/>
      <c r="V57" s="60"/>
      <c r="W57" s="87"/>
      <c r="X57" s="60"/>
      <c r="Y57" s="87"/>
      <c r="Z57" s="60"/>
      <c r="AA57" s="87"/>
      <c r="AB57" s="60"/>
      <c r="AC57" s="87"/>
      <c r="AD57" s="19">
        <f t="shared" si="6"/>
        <v>0</v>
      </c>
      <c r="AE57" s="89">
        <f t="shared" si="7"/>
        <v>0</v>
      </c>
      <c r="AF57" s="22">
        <f t="shared" si="8"/>
        <v>0</v>
      </c>
    </row>
    <row r="58" spans="1:32" x14ac:dyDescent="0.25">
      <c r="A58" s="374"/>
      <c r="B58" s="241"/>
      <c r="C58" s="377"/>
      <c r="D58" s="377"/>
      <c r="E58" s="180">
        <v>2020</v>
      </c>
      <c r="F58" s="176"/>
      <c r="G58" s="87"/>
      <c r="H58" s="60"/>
      <c r="I58" s="87"/>
      <c r="J58" s="60"/>
      <c r="K58" s="87"/>
      <c r="L58" s="60"/>
      <c r="M58" s="87"/>
      <c r="N58" s="60"/>
      <c r="O58" s="87"/>
      <c r="P58" s="60"/>
      <c r="Q58" s="87"/>
      <c r="R58" s="60"/>
      <c r="S58" s="87"/>
      <c r="T58" s="60"/>
      <c r="U58" s="87"/>
      <c r="V58" s="60"/>
      <c r="W58" s="87"/>
      <c r="X58" s="60"/>
      <c r="Y58" s="87"/>
      <c r="Z58" s="60"/>
      <c r="AA58" s="87"/>
      <c r="AB58" s="60"/>
      <c r="AC58" s="87"/>
      <c r="AD58" s="19">
        <f t="shared" si="6"/>
        <v>0</v>
      </c>
      <c r="AE58" s="89">
        <f t="shared" si="7"/>
        <v>0</v>
      </c>
      <c r="AF58" s="22">
        <f t="shared" si="8"/>
        <v>0</v>
      </c>
    </row>
    <row r="59" spans="1:32" x14ac:dyDescent="0.25">
      <c r="A59" s="374"/>
      <c r="B59" s="241"/>
      <c r="C59" s="377"/>
      <c r="D59" s="377"/>
      <c r="E59" s="180">
        <v>2021</v>
      </c>
      <c r="F59" s="176"/>
      <c r="G59" s="87"/>
      <c r="H59" s="60"/>
      <c r="I59" s="87"/>
      <c r="J59" s="60"/>
      <c r="K59" s="87"/>
      <c r="L59" s="60"/>
      <c r="M59" s="87"/>
      <c r="N59" s="60"/>
      <c r="O59" s="87"/>
      <c r="P59" s="60"/>
      <c r="Q59" s="87"/>
      <c r="R59" s="60"/>
      <c r="S59" s="87"/>
      <c r="T59" s="60"/>
      <c r="U59" s="87"/>
      <c r="V59" s="60"/>
      <c r="W59" s="87"/>
      <c r="X59" s="60"/>
      <c r="Y59" s="87"/>
      <c r="Z59" s="60"/>
      <c r="AA59" s="87"/>
      <c r="AB59" s="60"/>
      <c r="AC59" s="87"/>
      <c r="AD59" s="19">
        <f t="shared" si="6"/>
        <v>0</v>
      </c>
      <c r="AE59" s="89">
        <f t="shared" si="7"/>
        <v>0</v>
      </c>
      <c r="AF59" s="22">
        <f t="shared" si="8"/>
        <v>0</v>
      </c>
    </row>
    <row r="60" spans="1:32" x14ac:dyDescent="0.25">
      <c r="A60" s="374"/>
      <c r="B60" s="241"/>
      <c r="C60" s="377"/>
      <c r="D60" s="377"/>
      <c r="E60" s="180">
        <v>2022</v>
      </c>
      <c r="F60" s="176"/>
      <c r="G60" s="87"/>
      <c r="H60" s="60"/>
      <c r="I60" s="87"/>
      <c r="J60" s="60"/>
      <c r="K60" s="87"/>
      <c r="L60" s="60"/>
      <c r="M60" s="87"/>
      <c r="N60" s="60"/>
      <c r="O60" s="87"/>
      <c r="P60" s="60"/>
      <c r="Q60" s="87"/>
      <c r="R60" s="60"/>
      <c r="S60" s="87"/>
      <c r="T60" s="60"/>
      <c r="U60" s="87"/>
      <c r="V60" s="60"/>
      <c r="W60" s="87"/>
      <c r="X60" s="60"/>
      <c r="Y60" s="87"/>
      <c r="Z60" s="60"/>
      <c r="AA60" s="87"/>
      <c r="AB60" s="60"/>
      <c r="AC60" s="87"/>
      <c r="AD60" s="19">
        <f t="shared" si="6"/>
        <v>0</v>
      </c>
      <c r="AE60" s="89">
        <f t="shared" si="7"/>
        <v>0</v>
      </c>
      <c r="AF60" s="22">
        <f t="shared" si="8"/>
        <v>0</v>
      </c>
    </row>
    <row r="61" spans="1:32" x14ac:dyDescent="0.25">
      <c r="A61" s="382"/>
      <c r="B61" s="242"/>
      <c r="C61" s="383"/>
      <c r="D61" s="383"/>
      <c r="E61" s="180">
        <v>2023</v>
      </c>
      <c r="F61" s="176"/>
      <c r="G61" s="87"/>
      <c r="H61" s="60"/>
      <c r="I61" s="87"/>
      <c r="J61" s="60"/>
      <c r="K61" s="87"/>
      <c r="L61" s="60"/>
      <c r="M61" s="87"/>
      <c r="N61" s="60"/>
      <c r="O61" s="87"/>
      <c r="P61" s="60"/>
      <c r="Q61" s="87"/>
      <c r="R61" s="60"/>
      <c r="S61" s="87"/>
      <c r="T61" s="60"/>
      <c r="U61" s="87"/>
      <c r="V61" s="60"/>
      <c r="W61" s="87"/>
      <c r="X61" s="60"/>
      <c r="Y61" s="87"/>
      <c r="Z61" s="60"/>
      <c r="AA61" s="87"/>
      <c r="AB61" s="60"/>
      <c r="AC61" s="87"/>
      <c r="AD61" s="19">
        <f t="shared" si="6"/>
        <v>0</v>
      </c>
      <c r="AE61" s="89">
        <f t="shared" si="7"/>
        <v>0</v>
      </c>
      <c r="AF61" s="22">
        <f t="shared" si="8"/>
        <v>0</v>
      </c>
    </row>
    <row r="62" spans="1:32" x14ac:dyDescent="0.25">
      <c r="A62" s="379">
        <v>8</v>
      </c>
      <c r="B62" s="243"/>
      <c r="C62" s="101"/>
      <c r="D62" s="101"/>
      <c r="E62" s="181">
        <v>2016</v>
      </c>
      <c r="F62" s="177"/>
      <c r="G62" s="100"/>
      <c r="H62" s="99"/>
      <c r="I62" s="100"/>
      <c r="J62" s="99"/>
      <c r="K62" s="100"/>
      <c r="L62" s="99"/>
      <c r="M62" s="100"/>
      <c r="N62" s="99"/>
      <c r="O62" s="100"/>
      <c r="P62" s="99"/>
      <c r="Q62" s="100"/>
      <c r="R62" s="99"/>
      <c r="S62" s="100"/>
      <c r="T62" s="99"/>
      <c r="U62" s="100"/>
      <c r="V62" s="99"/>
      <c r="W62" s="100"/>
      <c r="X62" s="99"/>
      <c r="Y62" s="100"/>
      <c r="Z62" s="99"/>
      <c r="AA62" s="100"/>
      <c r="AB62" s="99"/>
      <c r="AC62" s="100"/>
      <c r="AD62" s="20">
        <f t="shared" si="6"/>
        <v>0</v>
      </c>
      <c r="AE62" s="90">
        <f t="shared" si="7"/>
        <v>0</v>
      </c>
      <c r="AF62" s="23">
        <f t="shared" si="8"/>
        <v>0</v>
      </c>
    </row>
    <row r="63" spans="1:32" x14ac:dyDescent="0.25">
      <c r="A63" s="380"/>
      <c r="B63" s="244"/>
      <c r="C63" s="102"/>
      <c r="D63" s="102"/>
      <c r="E63" s="181">
        <v>2017</v>
      </c>
      <c r="F63" s="177"/>
      <c r="G63" s="100"/>
      <c r="H63" s="99"/>
      <c r="I63" s="100"/>
      <c r="J63" s="99"/>
      <c r="K63" s="100"/>
      <c r="L63" s="99"/>
      <c r="M63" s="100"/>
      <c r="N63" s="99"/>
      <c r="O63" s="100"/>
      <c r="P63" s="99"/>
      <c r="Q63" s="100"/>
      <c r="R63" s="99"/>
      <c r="S63" s="100"/>
      <c r="T63" s="99"/>
      <c r="U63" s="100"/>
      <c r="V63" s="99"/>
      <c r="W63" s="100"/>
      <c r="X63" s="99"/>
      <c r="Y63" s="100"/>
      <c r="Z63" s="99"/>
      <c r="AA63" s="100"/>
      <c r="AB63" s="99"/>
      <c r="AC63" s="100"/>
      <c r="AD63" s="20">
        <f t="shared" si="6"/>
        <v>0</v>
      </c>
      <c r="AE63" s="90">
        <f t="shared" si="7"/>
        <v>0</v>
      </c>
      <c r="AF63" s="23">
        <f t="shared" si="8"/>
        <v>0</v>
      </c>
    </row>
    <row r="64" spans="1:32" x14ac:dyDescent="0.25">
      <c r="A64" s="380"/>
      <c r="B64" s="244"/>
      <c r="C64" s="102"/>
      <c r="D64" s="102"/>
      <c r="E64" s="181">
        <v>2018</v>
      </c>
      <c r="F64" s="177"/>
      <c r="G64" s="100"/>
      <c r="H64" s="99"/>
      <c r="I64" s="100"/>
      <c r="J64" s="99"/>
      <c r="K64" s="100"/>
      <c r="L64" s="99"/>
      <c r="M64" s="100"/>
      <c r="N64" s="99"/>
      <c r="O64" s="100"/>
      <c r="P64" s="99"/>
      <c r="Q64" s="100"/>
      <c r="R64" s="99"/>
      <c r="S64" s="100"/>
      <c r="T64" s="99"/>
      <c r="U64" s="100"/>
      <c r="V64" s="99"/>
      <c r="W64" s="100"/>
      <c r="X64" s="99"/>
      <c r="Y64" s="100"/>
      <c r="Z64" s="99"/>
      <c r="AA64" s="100"/>
      <c r="AB64" s="99"/>
      <c r="AC64" s="100"/>
      <c r="AD64" s="20">
        <f t="shared" si="6"/>
        <v>0</v>
      </c>
      <c r="AE64" s="90">
        <f t="shared" si="7"/>
        <v>0</v>
      </c>
      <c r="AF64" s="23">
        <f t="shared" si="8"/>
        <v>0</v>
      </c>
    </row>
    <row r="65" spans="1:32" x14ac:dyDescent="0.25">
      <c r="A65" s="380"/>
      <c r="B65" s="244"/>
      <c r="C65" s="102"/>
      <c r="D65" s="102"/>
      <c r="E65" s="181">
        <v>2019</v>
      </c>
      <c r="F65" s="177"/>
      <c r="G65" s="100"/>
      <c r="H65" s="99"/>
      <c r="I65" s="100"/>
      <c r="J65" s="99"/>
      <c r="K65" s="100"/>
      <c r="L65" s="99"/>
      <c r="M65" s="100"/>
      <c r="N65" s="99"/>
      <c r="O65" s="100"/>
      <c r="P65" s="99"/>
      <c r="Q65" s="100"/>
      <c r="R65" s="99"/>
      <c r="S65" s="100"/>
      <c r="T65" s="99"/>
      <c r="U65" s="100"/>
      <c r="V65" s="99"/>
      <c r="W65" s="100"/>
      <c r="X65" s="99"/>
      <c r="Y65" s="100"/>
      <c r="Z65" s="99"/>
      <c r="AA65" s="100"/>
      <c r="AB65" s="99"/>
      <c r="AC65" s="100"/>
      <c r="AD65" s="20">
        <f t="shared" si="6"/>
        <v>0</v>
      </c>
      <c r="AE65" s="90">
        <f t="shared" si="7"/>
        <v>0</v>
      </c>
      <c r="AF65" s="23">
        <f t="shared" si="8"/>
        <v>0</v>
      </c>
    </row>
    <row r="66" spans="1:32" x14ac:dyDescent="0.25">
      <c r="A66" s="380"/>
      <c r="B66" s="244"/>
      <c r="C66" s="102"/>
      <c r="D66" s="102"/>
      <c r="E66" s="182">
        <v>2020</v>
      </c>
      <c r="F66" s="178"/>
      <c r="G66" s="88"/>
      <c r="H66" s="61"/>
      <c r="I66" s="88"/>
      <c r="J66" s="61"/>
      <c r="K66" s="88"/>
      <c r="L66" s="61"/>
      <c r="M66" s="88"/>
      <c r="N66" s="61"/>
      <c r="O66" s="88"/>
      <c r="P66" s="61"/>
      <c r="Q66" s="88"/>
      <c r="R66" s="61"/>
      <c r="S66" s="88"/>
      <c r="T66" s="61"/>
      <c r="U66" s="88"/>
      <c r="V66" s="61"/>
      <c r="W66" s="88"/>
      <c r="X66" s="61"/>
      <c r="Y66" s="88"/>
      <c r="Z66" s="61"/>
      <c r="AA66" s="88"/>
      <c r="AB66" s="61"/>
      <c r="AC66" s="88"/>
      <c r="AD66" s="20">
        <f t="shared" si="6"/>
        <v>0</v>
      </c>
      <c r="AE66" s="90">
        <f t="shared" si="7"/>
        <v>0</v>
      </c>
      <c r="AF66" s="23">
        <f t="shared" si="8"/>
        <v>0</v>
      </c>
    </row>
    <row r="67" spans="1:32" x14ac:dyDescent="0.25">
      <c r="A67" s="380"/>
      <c r="B67" s="244"/>
      <c r="C67" s="102"/>
      <c r="D67" s="102"/>
      <c r="E67" s="182">
        <v>2021</v>
      </c>
      <c r="F67" s="178"/>
      <c r="G67" s="88"/>
      <c r="H67" s="61"/>
      <c r="I67" s="88"/>
      <c r="J67" s="61"/>
      <c r="K67" s="88"/>
      <c r="L67" s="61"/>
      <c r="M67" s="88"/>
      <c r="N67" s="61"/>
      <c r="O67" s="88"/>
      <c r="P67" s="61"/>
      <c r="Q67" s="88"/>
      <c r="R67" s="61"/>
      <c r="S67" s="88"/>
      <c r="T67" s="61"/>
      <c r="U67" s="88"/>
      <c r="V67" s="61"/>
      <c r="W67" s="88"/>
      <c r="X67" s="61"/>
      <c r="Y67" s="88"/>
      <c r="Z67" s="61"/>
      <c r="AA67" s="88"/>
      <c r="AB67" s="61"/>
      <c r="AC67" s="88"/>
      <c r="AD67" s="20">
        <f t="shared" si="6"/>
        <v>0</v>
      </c>
      <c r="AE67" s="90">
        <f t="shared" si="7"/>
        <v>0</v>
      </c>
      <c r="AF67" s="23">
        <f t="shared" si="8"/>
        <v>0</v>
      </c>
    </row>
    <row r="68" spans="1:32" x14ac:dyDescent="0.25">
      <c r="A68" s="380"/>
      <c r="B68" s="244"/>
      <c r="C68" s="102"/>
      <c r="D68" s="102"/>
      <c r="E68" s="182">
        <v>2022</v>
      </c>
      <c r="F68" s="178"/>
      <c r="G68" s="88"/>
      <c r="H68" s="61"/>
      <c r="I68" s="88"/>
      <c r="J68" s="61"/>
      <c r="K68" s="88"/>
      <c r="L68" s="61"/>
      <c r="M68" s="88"/>
      <c r="N68" s="61"/>
      <c r="O68" s="88"/>
      <c r="P68" s="61"/>
      <c r="Q68" s="88"/>
      <c r="R68" s="61"/>
      <c r="S68" s="88"/>
      <c r="T68" s="61"/>
      <c r="U68" s="88"/>
      <c r="V68" s="61"/>
      <c r="W68" s="88"/>
      <c r="X68" s="61"/>
      <c r="Y68" s="88"/>
      <c r="Z68" s="61"/>
      <c r="AA68" s="88"/>
      <c r="AB68" s="61"/>
      <c r="AC68" s="88"/>
      <c r="AD68" s="20">
        <f t="shared" si="6"/>
        <v>0</v>
      </c>
      <c r="AE68" s="90">
        <f t="shared" si="7"/>
        <v>0</v>
      </c>
      <c r="AF68" s="23">
        <f t="shared" si="8"/>
        <v>0</v>
      </c>
    </row>
    <row r="69" spans="1:32" x14ac:dyDescent="0.25">
      <c r="A69" s="381"/>
      <c r="B69" s="245"/>
      <c r="C69" s="103"/>
      <c r="D69" s="103"/>
      <c r="E69" s="182">
        <v>2023</v>
      </c>
      <c r="F69" s="178"/>
      <c r="G69" s="88"/>
      <c r="H69" s="61"/>
      <c r="I69" s="88"/>
      <c r="J69" s="61"/>
      <c r="K69" s="88"/>
      <c r="L69" s="61"/>
      <c r="M69" s="88"/>
      <c r="N69" s="61"/>
      <c r="O69" s="88"/>
      <c r="P69" s="61"/>
      <c r="Q69" s="88"/>
      <c r="R69" s="61"/>
      <c r="S69" s="88"/>
      <c r="T69" s="61"/>
      <c r="U69" s="88"/>
      <c r="V69" s="61"/>
      <c r="W69" s="88"/>
      <c r="X69" s="61"/>
      <c r="Y69" s="88"/>
      <c r="Z69" s="61"/>
      <c r="AA69" s="88"/>
      <c r="AB69" s="61"/>
      <c r="AC69" s="88"/>
      <c r="AD69" s="20">
        <f t="shared" si="6"/>
        <v>0</v>
      </c>
      <c r="AE69" s="90">
        <f t="shared" si="7"/>
        <v>0</v>
      </c>
      <c r="AF69" s="23">
        <f t="shared" si="8"/>
        <v>0</v>
      </c>
    </row>
    <row r="70" spans="1:32" x14ac:dyDescent="0.25">
      <c r="A70" s="373">
        <v>9</v>
      </c>
      <c r="B70" s="246"/>
      <c r="C70" s="376"/>
      <c r="D70" s="376"/>
      <c r="E70" s="180">
        <v>2016</v>
      </c>
      <c r="F70" s="176"/>
      <c r="G70" s="87"/>
      <c r="H70" s="60"/>
      <c r="I70" s="87"/>
      <c r="J70" s="60"/>
      <c r="K70" s="87"/>
      <c r="L70" s="60"/>
      <c r="M70" s="87"/>
      <c r="N70" s="60"/>
      <c r="O70" s="87"/>
      <c r="P70" s="60"/>
      <c r="Q70" s="87"/>
      <c r="R70" s="60"/>
      <c r="S70" s="87"/>
      <c r="T70" s="60"/>
      <c r="U70" s="87"/>
      <c r="V70" s="60"/>
      <c r="W70" s="87"/>
      <c r="X70" s="60"/>
      <c r="Y70" s="87"/>
      <c r="Z70" s="60"/>
      <c r="AA70" s="87"/>
      <c r="AB70" s="60"/>
      <c r="AC70" s="87"/>
      <c r="AD70" s="19">
        <f t="shared" si="6"/>
        <v>0</v>
      </c>
      <c r="AE70" s="89">
        <f t="shared" si="7"/>
        <v>0</v>
      </c>
      <c r="AF70" s="22">
        <f t="shared" si="8"/>
        <v>0</v>
      </c>
    </row>
    <row r="71" spans="1:32" x14ac:dyDescent="0.25">
      <c r="A71" s="374"/>
      <c r="B71" s="241"/>
      <c r="C71" s="377"/>
      <c r="D71" s="377"/>
      <c r="E71" s="180">
        <v>2017</v>
      </c>
      <c r="F71" s="176"/>
      <c r="G71" s="87"/>
      <c r="H71" s="60"/>
      <c r="I71" s="87"/>
      <c r="J71" s="60"/>
      <c r="K71" s="87"/>
      <c r="L71" s="60"/>
      <c r="M71" s="87"/>
      <c r="N71" s="60"/>
      <c r="O71" s="87"/>
      <c r="P71" s="60"/>
      <c r="Q71" s="87"/>
      <c r="R71" s="60"/>
      <c r="S71" s="87"/>
      <c r="T71" s="60"/>
      <c r="U71" s="87"/>
      <c r="V71" s="60"/>
      <c r="W71" s="87"/>
      <c r="X71" s="60"/>
      <c r="Y71" s="87"/>
      <c r="Z71" s="60"/>
      <c r="AA71" s="87"/>
      <c r="AB71" s="60"/>
      <c r="AC71" s="87"/>
      <c r="AD71" s="19">
        <f t="shared" si="6"/>
        <v>0</v>
      </c>
      <c r="AE71" s="89">
        <f t="shared" si="7"/>
        <v>0</v>
      </c>
      <c r="AF71" s="22">
        <f t="shared" si="8"/>
        <v>0</v>
      </c>
    </row>
    <row r="72" spans="1:32" x14ac:dyDescent="0.25">
      <c r="A72" s="374"/>
      <c r="B72" s="241"/>
      <c r="C72" s="377"/>
      <c r="D72" s="377"/>
      <c r="E72" s="180">
        <v>2018</v>
      </c>
      <c r="F72" s="176"/>
      <c r="G72" s="87"/>
      <c r="H72" s="60"/>
      <c r="I72" s="87"/>
      <c r="J72" s="60"/>
      <c r="K72" s="87"/>
      <c r="L72" s="60"/>
      <c r="M72" s="87"/>
      <c r="N72" s="60"/>
      <c r="O72" s="87"/>
      <c r="P72" s="60"/>
      <c r="Q72" s="87"/>
      <c r="R72" s="60"/>
      <c r="S72" s="87"/>
      <c r="T72" s="60"/>
      <c r="U72" s="87"/>
      <c r="V72" s="60"/>
      <c r="W72" s="87"/>
      <c r="X72" s="60"/>
      <c r="Y72" s="87"/>
      <c r="Z72" s="60"/>
      <c r="AA72" s="87"/>
      <c r="AB72" s="60"/>
      <c r="AC72" s="87"/>
      <c r="AD72" s="19">
        <f t="shared" si="6"/>
        <v>0</v>
      </c>
      <c r="AE72" s="89">
        <f t="shared" si="7"/>
        <v>0</v>
      </c>
      <c r="AF72" s="22">
        <f t="shared" si="8"/>
        <v>0</v>
      </c>
    </row>
    <row r="73" spans="1:32" x14ac:dyDescent="0.25">
      <c r="A73" s="374"/>
      <c r="B73" s="241"/>
      <c r="C73" s="377"/>
      <c r="D73" s="377"/>
      <c r="E73" s="180">
        <v>2019</v>
      </c>
      <c r="F73" s="176"/>
      <c r="G73" s="87"/>
      <c r="H73" s="60"/>
      <c r="I73" s="87"/>
      <c r="J73" s="60"/>
      <c r="K73" s="87"/>
      <c r="L73" s="60"/>
      <c r="M73" s="87"/>
      <c r="N73" s="60"/>
      <c r="O73" s="87"/>
      <c r="P73" s="60"/>
      <c r="Q73" s="87"/>
      <c r="R73" s="60"/>
      <c r="S73" s="87"/>
      <c r="T73" s="60"/>
      <c r="U73" s="87"/>
      <c r="V73" s="60"/>
      <c r="W73" s="87"/>
      <c r="X73" s="60"/>
      <c r="Y73" s="87"/>
      <c r="Z73" s="60"/>
      <c r="AA73" s="87"/>
      <c r="AB73" s="60"/>
      <c r="AC73" s="87"/>
      <c r="AD73" s="19">
        <f t="shared" si="6"/>
        <v>0</v>
      </c>
      <c r="AE73" s="89">
        <f t="shared" si="7"/>
        <v>0</v>
      </c>
      <c r="AF73" s="22">
        <f t="shared" si="8"/>
        <v>0</v>
      </c>
    </row>
    <row r="74" spans="1:32" x14ac:dyDescent="0.25">
      <c r="A74" s="374"/>
      <c r="B74" s="241"/>
      <c r="C74" s="377"/>
      <c r="D74" s="377"/>
      <c r="E74" s="180">
        <v>2020</v>
      </c>
      <c r="F74" s="176"/>
      <c r="G74" s="87"/>
      <c r="H74" s="60"/>
      <c r="I74" s="87"/>
      <c r="J74" s="60"/>
      <c r="K74" s="87"/>
      <c r="L74" s="60"/>
      <c r="M74" s="87"/>
      <c r="N74" s="60"/>
      <c r="O74" s="87"/>
      <c r="P74" s="60"/>
      <c r="Q74" s="87"/>
      <c r="R74" s="60"/>
      <c r="S74" s="87"/>
      <c r="T74" s="60"/>
      <c r="U74" s="87"/>
      <c r="V74" s="60"/>
      <c r="W74" s="87"/>
      <c r="X74" s="60"/>
      <c r="Y74" s="87"/>
      <c r="Z74" s="60"/>
      <c r="AA74" s="87"/>
      <c r="AB74" s="60"/>
      <c r="AC74" s="87"/>
      <c r="AD74" s="19">
        <f t="shared" si="6"/>
        <v>0</v>
      </c>
      <c r="AE74" s="89">
        <f t="shared" si="7"/>
        <v>0</v>
      </c>
      <c r="AF74" s="22">
        <f t="shared" si="8"/>
        <v>0</v>
      </c>
    </row>
    <row r="75" spans="1:32" x14ac:dyDescent="0.25">
      <c r="A75" s="374"/>
      <c r="B75" s="241"/>
      <c r="C75" s="377"/>
      <c r="D75" s="377"/>
      <c r="E75" s="180">
        <v>2021</v>
      </c>
      <c r="F75" s="176"/>
      <c r="G75" s="87"/>
      <c r="H75" s="60"/>
      <c r="I75" s="87"/>
      <c r="J75" s="60"/>
      <c r="K75" s="87"/>
      <c r="L75" s="60"/>
      <c r="M75" s="87"/>
      <c r="N75" s="60"/>
      <c r="O75" s="87"/>
      <c r="P75" s="60"/>
      <c r="Q75" s="87"/>
      <c r="R75" s="60"/>
      <c r="S75" s="87"/>
      <c r="T75" s="60"/>
      <c r="U75" s="87"/>
      <c r="V75" s="60"/>
      <c r="W75" s="87"/>
      <c r="X75" s="60"/>
      <c r="Y75" s="87"/>
      <c r="Z75" s="60"/>
      <c r="AA75" s="87"/>
      <c r="AB75" s="60"/>
      <c r="AC75" s="87"/>
      <c r="AD75" s="19">
        <f t="shared" si="6"/>
        <v>0</v>
      </c>
      <c r="AE75" s="89">
        <f t="shared" si="7"/>
        <v>0</v>
      </c>
      <c r="AF75" s="22">
        <f t="shared" si="8"/>
        <v>0</v>
      </c>
    </row>
    <row r="76" spans="1:32" x14ac:dyDescent="0.25">
      <c r="A76" s="374"/>
      <c r="B76" s="241"/>
      <c r="C76" s="377"/>
      <c r="D76" s="377"/>
      <c r="E76" s="180">
        <v>2022</v>
      </c>
      <c r="F76" s="176"/>
      <c r="G76" s="87"/>
      <c r="H76" s="60"/>
      <c r="I76" s="87"/>
      <c r="J76" s="60"/>
      <c r="K76" s="87"/>
      <c r="L76" s="60"/>
      <c r="M76" s="87"/>
      <c r="N76" s="60"/>
      <c r="O76" s="87"/>
      <c r="P76" s="60"/>
      <c r="Q76" s="87"/>
      <c r="R76" s="60"/>
      <c r="S76" s="87"/>
      <c r="T76" s="60"/>
      <c r="U76" s="87"/>
      <c r="V76" s="60"/>
      <c r="W76" s="87"/>
      <c r="X76" s="60"/>
      <c r="Y76" s="87"/>
      <c r="Z76" s="60"/>
      <c r="AA76" s="87"/>
      <c r="AB76" s="60"/>
      <c r="AC76" s="87"/>
      <c r="AD76" s="19">
        <f t="shared" si="6"/>
        <v>0</v>
      </c>
      <c r="AE76" s="89">
        <f t="shared" si="7"/>
        <v>0</v>
      </c>
      <c r="AF76" s="22">
        <f t="shared" si="8"/>
        <v>0</v>
      </c>
    </row>
    <row r="77" spans="1:32" x14ac:dyDescent="0.25">
      <c r="A77" s="382"/>
      <c r="B77" s="242"/>
      <c r="C77" s="383"/>
      <c r="D77" s="383"/>
      <c r="E77" s="180">
        <v>2023</v>
      </c>
      <c r="F77" s="176"/>
      <c r="G77" s="87"/>
      <c r="H77" s="60"/>
      <c r="I77" s="87"/>
      <c r="J77" s="60"/>
      <c r="K77" s="87"/>
      <c r="L77" s="60"/>
      <c r="M77" s="87"/>
      <c r="N77" s="60"/>
      <c r="O77" s="87"/>
      <c r="P77" s="60"/>
      <c r="Q77" s="87"/>
      <c r="R77" s="60"/>
      <c r="S77" s="87"/>
      <c r="T77" s="60"/>
      <c r="U77" s="87"/>
      <c r="V77" s="60"/>
      <c r="W77" s="87"/>
      <c r="X77" s="60"/>
      <c r="Y77" s="87"/>
      <c r="Z77" s="60"/>
      <c r="AA77" s="87"/>
      <c r="AB77" s="60"/>
      <c r="AC77" s="87"/>
      <c r="AD77" s="19">
        <f t="shared" si="6"/>
        <v>0</v>
      </c>
      <c r="AE77" s="89">
        <f t="shared" si="7"/>
        <v>0</v>
      </c>
      <c r="AF77" s="22">
        <f t="shared" si="8"/>
        <v>0</v>
      </c>
    </row>
    <row r="78" spans="1:32" x14ac:dyDescent="0.25">
      <c r="A78" s="379">
        <v>10</v>
      </c>
      <c r="B78" s="243"/>
      <c r="C78" s="101"/>
      <c r="D78" s="101"/>
      <c r="E78" s="181">
        <v>2016</v>
      </c>
      <c r="F78" s="177"/>
      <c r="G78" s="100"/>
      <c r="H78" s="99"/>
      <c r="I78" s="100"/>
      <c r="J78" s="99"/>
      <c r="K78" s="100"/>
      <c r="L78" s="99"/>
      <c r="M78" s="100"/>
      <c r="N78" s="99"/>
      <c r="O78" s="100"/>
      <c r="P78" s="99"/>
      <c r="Q78" s="100"/>
      <c r="R78" s="99"/>
      <c r="S78" s="100"/>
      <c r="T78" s="99"/>
      <c r="U78" s="100"/>
      <c r="V78" s="99"/>
      <c r="W78" s="100"/>
      <c r="X78" s="99"/>
      <c r="Y78" s="100"/>
      <c r="Z78" s="99"/>
      <c r="AA78" s="100"/>
      <c r="AB78" s="99"/>
      <c r="AC78" s="100"/>
      <c r="AD78" s="20">
        <f t="shared" si="6"/>
        <v>0</v>
      </c>
      <c r="AE78" s="90">
        <f t="shared" si="7"/>
        <v>0</v>
      </c>
      <c r="AF78" s="23">
        <f t="shared" si="8"/>
        <v>0</v>
      </c>
    </row>
    <row r="79" spans="1:32" x14ac:dyDescent="0.25">
      <c r="A79" s="380"/>
      <c r="B79" s="244"/>
      <c r="C79" s="102"/>
      <c r="D79" s="102"/>
      <c r="E79" s="181">
        <v>2017</v>
      </c>
      <c r="F79" s="177"/>
      <c r="G79" s="100"/>
      <c r="H79" s="99"/>
      <c r="I79" s="100"/>
      <c r="J79" s="99"/>
      <c r="K79" s="100"/>
      <c r="L79" s="99"/>
      <c r="M79" s="100"/>
      <c r="N79" s="99"/>
      <c r="O79" s="100"/>
      <c r="P79" s="99"/>
      <c r="Q79" s="100"/>
      <c r="R79" s="99"/>
      <c r="S79" s="100"/>
      <c r="T79" s="99"/>
      <c r="U79" s="100"/>
      <c r="V79" s="99"/>
      <c r="W79" s="100"/>
      <c r="X79" s="99"/>
      <c r="Y79" s="100"/>
      <c r="Z79" s="99"/>
      <c r="AA79" s="100"/>
      <c r="AB79" s="99"/>
      <c r="AC79" s="100"/>
      <c r="AD79" s="20">
        <f t="shared" si="6"/>
        <v>0</v>
      </c>
      <c r="AE79" s="90">
        <f t="shared" si="7"/>
        <v>0</v>
      </c>
      <c r="AF79" s="23">
        <f t="shared" si="8"/>
        <v>0</v>
      </c>
    </row>
    <row r="80" spans="1:32" x14ac:dyDescent="0.25">
      <c r="A80" s="380"/>
      <c r="B80" s="244"/>
      <c r="C80" s="102"/>
      <c r="D80" s="102"/>
      <c r="E80" s="181">
        <v>2018</v>
      </c>
      <c r="F80" s="177"/>
      <c r="G80" s="100"/>
      <c r="H80" s="99"/>
      <c r="I80" s="100"/>
      <c r="J80" s="99"/>
      <c r="K80" s="100"/>
      <c r="L80" s="99"/>
      <c r="M80" s="100"/>
      <c r="N80" s="99"/>
      <c r="O80" s="100"/>
      <c r="P80" s="99"/>
      <c r="Q80" s="100"/>
      <c r="R80" s="99"/>
      <c r="S80" s="100"/>
      <c r="T80" s="99"/>
      <c r="U80" s="100"/>
      <c r="V80" s="99"/>
      <c r="W80" s="100"/>
      <c r="X80" s="99"/>
      <c r="Y80" s="100"/>
      <c r="Z80" s="99"/>
      <c r="AA80" s="100"/>
      <c r="AB80" s="99"/>
      <c r="AC80" s="100"/>
      <c r="AD80" s="20">
        <f t="shared" si="6"/>
        <v>0</v>
      </c>
      <c r="AE80" s="90">
        <f t="shared" si="7"/>
        <v>0</v>
      </c>
      <c r="AF80" s="23">
        <f t="shared" si="8"/>
        <v>0</v>
      </c>
    </row>
    <row r="81" spans="1:32" x14ac:dyDescent="0.25">
      <c r="A81" s="380"/>
      <c r="B81" s="244"/>
      <c r="C81" s="102"/>
      <c r="D81" s="102"/>
      <c r="E81" s="181">
        <v>2019</v>
      </c>
      <c r="F81" s="177"/>
      <c r="G81" s="100"/>
      <c r="H81" s="99"/>
      <c r="I81" s="100"/>
      <c r="J81" s="99"/>
      <c r="K81" s="100"/>
      <c r="L81" s="99"/>
      <c r="M81" s="100"/>
      <c r="N81" s="99"/>
      <c r="O81" s="100"/>
      <c r="P81" s="99"/>
      <c r="Q81" s="100"/>
      <c r="R81" s="99"/>
      <c r="S81" s="100"/>
      <c r="T81" s="99"/>
      <c r="U81" s="100"/>
      <c r="V81" s="99"/>
      <c r="W81" s="100"/>
      <c r="X81" s="99"/>
      <c r="Y81" s="100"/>
      <c r="Z81" s="99"/>
      <c r="AA81" s="100"/>
      <c r="AB81" s="99"/>
      <c r="AC81" s="100"/>
      <c r="AD81" s="20">
        <f t="shared" si="6"/>
        <v>0</v>
      </c>
      <c r="AE81" s="90">
        <f t="shared" si="7"/>
        <v>0</v>
      </c>
      <c r="AF81" s="23">
        <f t="shared" si="8"/>
        <v>0</v>
      </c>
    </row>
    <row r="82" spans="1:32" x14ac:dyDescent="0.25">
      <c r="A82" s="380"/>
      <c r="B82" s="244"/>
      <c r="C82" s="102"/>
      <c r="D82" s="102"/>
      <c r="E82" s="182">
        <v>2020</v>
      </c>
      <c r="F82" s="178"/>
      <c r="G82" s="88"/>
      <c r="H82" s="61"/>
      <c r="I82" s="88"/>
      <c r="J82" s="61"/>
      <c r="K82" s="88"/>
      <c r="L82" s="61"/>
      <c r="M82" s="88"/>
      <c r="N82" s="61"/>
      <c r="O82" s="88"/>
      <c r="P82" s="61"/>
      <c r="Q82" s="88"/>
      <c r="R82" s="61"/>
      <c r="S82" s="88"/>
      <c r="T82" s="61"/>
      <c r="U82" s="88"/>
      <c r="V82" s="61"/>
      <c r="W82" s="88"/>
      <c r="X82" s="61"/>
      <c r="Y82" s="88"/>
      <c r="Z82" s="61"/>
      <c r="AA82" s="88"/>
      <c r="AB82" s="61"/>
      <c r="AC82" s="88"/>
      <c r="AD82" s="20">
        <f t="shared" si="6"/>
        <v>0</v>
      </c>
      <c r="AE82" s="90">
        <f t="shared" si="7"/>
        <v>0</v>
      </c>
      <c r="AF82" s="23">
        <f t="shared" si="8"/>
        <v>0</v>
      </c>
    </row>
    <row r="83" spans="1:32" x14ac:dyDescent="0.25">
      <c r="A83" s="380"/>
      <c r="B83" s="244"/>
      <c r="C83" s="102"/>
      <c r="D83" s="102"/>
      <c r="E83" s="182">
        <v>2021</v>
      </c>
      <c r="F83" s="178"/>
      <c r="G83" s="88"/>
      <c r="H83" s="61"/>
      <c r="I83" s="88"/>
      <c r="J83" s="61"/>
      <c r="K83" s="88"/>
      <c r="L83" s="61"/>
      <c r="M83" s="88"/>
      <c r="N83" s="61"/>
      <c r="O83" s="88"/>
      <c r="P83" s="61"/>
      <c r="Q83" s="88"/>
      <c r="R83" s="61"/>
      <c r="S83" s="88"/>
      <c r="T83" s="61"/>
      <c r="U83" s="88"/>
      <c r="V83" s="61"/>
      <c r="W83" s="88"/>
      <c r="X83" s="61"/>
      <c r="Y83" s="88"/>
      <c r="Z83" s="61"/>
      <c r="AA83" s="88"/>
      <c r="AB83" s="61"/>
      <c r="AC83" s="88"/>
      <c r="AD83" s="20">
        <f t="shared" si="6"/>
        <v>0</v>
      </c>
      <c r="AE83" s="90">
        <f t="shared" si="7"/>
        <v>0</v>
      </c>
      <c r="AF83" s="23">
        <f t="shared" si="8"/>
        <v>0</v>
      </c>
    </row>
    <row r="84" spans="1:32" x14ac:dyDescent="0.25">
      <c r="A84" s="380"/>
      <c r="B84" s="244"/>
      <c r="C84" s="102"/>
      <c r="D84" s="102"/>
      <c r="E84" s="182">
        <v>2022</v>
      </c>
      <c r="F84" s="178"/>
      <c r="G84" s="88"/>
      <c r="H84" s="61"/>
      <c r="I84" s="88"/>
      <c r="J84" s="61"/>
      <c r="K84" s="88"/>
      <c r="L84" s="61"/>
      <c r="M84" s="88"/>
      <c r="N84" s="61"/>
      <c r="O84" s="88"/>
      <c r="P84" s="61"/>
      <c r="Q84" s="88"/>
      <c r="R84" s="61"/>
      <c r="S84" s="88"/>
      <c r="T84" s="61"/>
      <c r="U84" s="88"/>
      <c r="V84" s="61"/>
      <c r="W84" s="88"/>
      <c r="X84" s="61"/>
      <c r="Y84" s="88"/>
      <c r="Z84" s="61"/>
      <c r="AA84" s="88"/>
      <c r="AB84" s="61"/>
      <c r="AC84" s="88"/>
      <c r="AD84" s="20">
        <f t="shared" si="6"/>
        <v>0</v>
      </c>
      <c r="AE84" s="90">
        <f t="shared" si="7"/>
        <v>0</v>
      </c>
      <c r="AF84" s="23">
        <f t="shared" si="8"/>
        <v>0</v>
      </c>
    </row>
    <row r="85" spans="1:32" x14ac:dyDescent="0.25">
      <c r="A85" s="381"/>
      <c r="B85" s="245"/>
      <c r="C85" s="103"/>
      <c r="D85" s="103"/>
      <c r="E85" s="182">
        <v>2023</v>
      </c>
      <c r="F85" s="178"/>
      <c r="G85" s="88"/>
      <c r="H85" s="61"/>
      <c r="I85" s="88"/>
      <c r="J85" s="61"/>
      <c r="K85" s="88"/>
      <c r="L85" s="61"/>
      <c r="M85" s="88"/>
      <c r="N85" s="61"/>
      <c r="O85" s="88"/>
      <c r="P85" s="61"/>
      <c r="Q85" s="88"/>
      <c r="R85" s="61"/>
      <c r="S85" s="88"/>
      <c r="T85" s="61"/>
      <c r="U85" s="88"/>
      <c r="V85" s="61"/>
      <c r="W85" s="88"/>
      <c r="X85" s="61"/>
      <c r="Y85" s="88"/>
      <c r="Z85" s="61"/>
      <c r="AA85" s="88"/>
      <c r="AB85" s="61"/>
      <c r="AC85" s="88"/>
      <c r="AD85" s="20">
        <f t="shared" si="6"/>
        <v>0</v>
      </c>
      <c r="AE85" s="90">
        <f t="shared" si="7"/>
        <v>0</v>
      </c>
      <c r="AF85" s="23">
        <f t="shared" si="8"/>
        <v>0</v>
      </c>
    </row>
    <row r="86" spans="1:32" x14ac:dyDescent="0.25">
      <c r="A86" s="373">
        <v>11</v>
      </c>
      <c r="B86" s="246"/>
      <c r="C86" s="376"/>
      <c r="D86" s="376"/>
      <c r="E86" s="180">
        <v>2016</v>
      </c>
      <c r="F86" s="176"/>
      <c r="G86" s="87"/>
      <c r="H86" s="60"/>
      <c r="I86" s="87"/>
      <c r="J86" s="60"/>
      <c r="K86" s="87"/>
      <c r="L86" s="60"/>
      <c r="M86" s="87"/>
      <c r="N86" s="60"/>
      <c r="O86" s="87"/>
      <c r="P86" s="60"/>
      <c r="Q86" s="87"/>
      <c r="R86" s="60"/>
      <c r="S86" s="87"/>
      <c r="T86" s="60"/>
      <c r="U86" s="87"/>
      <c r="V86" s="60"/>
      <c r="W86" s="87"/>
      <c r="X86" s="60"/>
      <c r="Y86" s="87"/>
      <c r="Z86" s="60"/>
      <c r="AA86" s="87"/>
      <c r="AB86" s="60"/>
      <c r="AC86" s="87"/>
      <c r="AD86" s="19">
        <f t="shared" si="6"/>
        <v>0</v>
      </c>
      <c r="AE86" s="89">
        <f t="shared" si="7"/>
        <v>0</v>
      </c>
      <c r="AF86" s="22">
        <f t="shared" si="8"/>
        <v>0</v>
      </c>
    </row>
    <row r="87" spans="1:32" x14ac:dyDescent="0.25">
      <c r="A87" s="374"/>
      <c r="B87" s="241"/>
      <c r="C87" s="377"/>
      <c r="D87" s="377"/>
      <c r="E87" s="180">
        <v>2017</v>
      </c>
      <c r="F87" s="176"/>
      <c r="G87" s="87"/>
      <c r="H87" s="60"/>
      <c r="I87" s="87"/>
      <c r="J87" s="60"/>
      <c r="K87" s="87"/>
      <c r="L87" s="60"/>
      <c r="M87" s="87"/>
      <c r="N87" s="60"/>
      <c r="O87" s="87"/>
      <c r="P87" s="60"/>
      <c r="Q87" s="87"/>
      <c r="R87" s="60"/>
      <c r="S87" s="87"/>
      <c r="T87" s="60"/>
      <c r="U87" s="87"/>
      <c r="V87" s="60"/>
      <c r="W87" s="87"/>
      <c r="X87" s="60"/>
      <c r="Y87" s="87"/>
      <c r="Z87" s="60"/>
      <c r="AA87" s="87"/>
      <c r="AB87" s="60"/>
      <c r="AC87" s="87"/>
      <c r="AD87" s="19">
        <f t="shared" si="6"/>
        <v>0</v>
      </c>
      <c r="AE87" s="89">
        <f t="shared" si="7"/>
        <v>0</v>
      </c>
      <c r="AF87" s="22">
        <f t="shared" si="8"/>
        <v>0</v>
      </c>
    </row>
    <row r="88" spans="1:32" x14ac:dyDescent="0.25">
      <c r="A88" s="374"/>
      <c r="B88" s="241"/>
      <c r="C88" s="377"/>
      <c r="D88" s="377"/>
      <c r="E88" s="180">
        <v>2018</v>
      </c>
      <c r="F88" s="176"/>
      <c r="G88" s="87"/>
      <c r="H88" s="60"/>
      <c r="I88" s="87"/>
      <c r="J88" s="60"/>
      <c r="K88" s="87"/>
      <c r="L88" s="60"/>
      <c r="M88" s="87"/>
      <c r="N88" s="60"/>
      <c r="O88" s="87"/>
      <c r="P88" s="60"/>
      <c r="Q88" s="87"/>
      <c r="R88" s="60"/>
      <c r="S88" s="87"/>
      <c r="T88" s="60"/>
      <c r="U88" s="87"/>
      <c r="V88" s="60"/>
      <c r="W88" s="87"/>
      <c r="X88" s="60"/>
      <c r="Y88" s="87"/>
      <c r="Z88" s="60"/>
      <c r="AA88" s="87"/>
      <c r="AB88" s="60"/>
      <c r="AC88" s="87"/>
      <c r="AD88" s="19">
        <f t="shared" si="6"/>
        <v>0</v>
      </c>
      <c r="AE88" s="89">
        <f t="shared" si="7"/>
        <v>0</v>
      </c>
      <c r="AF88" s="22">
        <f t="shared" si="8"/>
        <v>0</v>
      </c>
    </row>
    <row r="89" spans="1:32" x14ac:dyDescent="0.25">
      <c r="A89" s="374"/>
      <c r="B89" s="241"/>
      <c r="C89" s="377"/>
      <c r="D89" s="377"/>
      <c r="E89" s="180">
        <v>2019</v>
      </c>
      <c r="F89" s="176"/>
      <c r="G89" s="87"/>
      <c r="H89" s="60"/>
      <c r="I89" s="87"/>
      <c r="J89" s="60"/>
      <c r="K89" s="87"/>
      <c r="L89" s="60"/>
      <c r="M89" s="87"/>
      <c r="N89" s="60"/>
      <c r="O89" s="87"/>
      <c r="P89" s="60"/>
      <c r="Q89" s="87"/>
      <c r="R89" s="60"/>
      <c r="S89" s="87"/>
      <c r="T89" s="60"/>
      <c r="U89" s="87"/>
      <c r="V89" s="60"/>
      <c r="W89" s="87"/>
      <c r="X89" s="60"/>
      <c r="Y89" s="87"/>
      <c r="Z89" s="60"/>
      <c r="AA89" s="87"/>
      <c r="AB89" s="60"/>
      <c r="AC89" s="87"/>
      <c r="AD89" s="19">
        <f t="shared" si="6"/>
        <v>0</v>
      </c>
      <c r="AE89" s="89">
        <f t="shared" si="7"/>
        <v>0</v>
      </c>
      <c r="AF89" s="22">
        <f t="shared" si="8"/>
        <v>0</v>
      </c>
    </row>
    <row r="90" spans="1:32" x14ac:dyDescent="0.25">
      <c r="A90" s="374"/>
      <c r="B90" s="241"/>
      <c r="C90" s="377"/>
      <c r="D90" s="377"/>
      <c r="E90" s="180">
        <v>2020</v>
      </c>
      <c r="F90" s="176"/>
      <c r="G90" s="87"/>
      <c r="H90" s="60"/>
      <c r="I90" s="87"/>
      <c r="J90" s="60"/>
      <c r="K90" s="87"/>
      <c r="L90" s="60"/>
      <c r="M90" s="87"/>
      <c r="N90" s="60"/>
      <c r="O90" s="87"/>
      <c r="P90" s="60"/>
      <c r="Q90" s="87"/>
      <c r="R90" s="60"/>
      <c r="S90" s="87"/>
      <c r="T90" s="60"/>
      <c r="U90" s="87"/>
      <c r="V90" s="60"/>
      <c r="W90" s="87"/>
      <c r="X90" s="60"/>
      <c r="Y90" s="87"/>
      <c r="Z90" s="60"/>
      <c r="AA90" s="87"/>
      <c r="AB90" s="60"/>
      <c r="AC90" s="87"/>
      <c r="AD90" s="19">
        <f t="shared" si="6"/>
        <v>0</v>
      </c>
      <c r="AE90" s="89">
        <f t="shared" si="7"/>
        <v>0</v>
      </c>
      <c r="AF90" s="22">
        <f t="shared" si="8"/>
        <v>0</v>
      </c>
    </row>
    <row r="91" spans="1:32" x14ac:dyDescent="0.25">
      <c r="A91" s="374"/>
      <c r="B91" s="241"/>
      <c r="C91" s="377"/>
      <c r="D91" s="377"/>
      <c r="E91" s="180">
        <v>2021</v>
      </c>
      <c r="F91" s="176"/>
      <c r="G91" s="87"/>
      <c r="H91" s="60"/>
      <c r="I91" s="87"/>
      <c r="J91" s="60"/>
      <c r="K91" s="87"/>
      <c r="L91" s="60"/>
      <c r="M91" s="87"/>
      <c r="N91" s="60"/>
      <c r="O91" s="87"/>
      <c r="P91" s="60"/>
      <c r="Q91" s="87"/>
      <c r="R91" s="60"/>
      <c r="S91" s="87"/>
      <c r="T91" s="60"/>
      <c r="U91" s="87"/>
      <c r="V91" s="60"/>
      <c r="W91" s="87"/>
      <c r="X91" s="60"/>
      <c r="Y91" s="87"/>
      <c r="Z91" s="60"/>
      <c r="AA91" s="87"/>
      <c r="AB91" s="60"/>
      <c r="AC91" s="87"/>
      <c r="AD91" s="19">
        <f t="shared" si="6"/>
        <v>0</v>
      </c>
      <c r="AE91" s="89">
        <f t="shared" si="7"/>
        <v>0</v>
      </c>
      <c r="AF91" s="22">
        <f t="shared" si="8"/>
        <v>0</v>
      </c>
    </row>
    <row r="92" spans="1:32" x14ac:dyDescent="0.25">
      <c r="A92" s="374"/>
      <c r="B92" s="241"/>
      <c r="C92" s="377"/>
      <c r="D92" s="377"/>
      <c r="E92" s="180">
        <v>2022</v>
      </c>
      <c r="F92" s="176"/>
      <c r="G92" s="87"/>
      <c r="H92" s="60"/>
      <c r="I92" s="87"/>
      <c r="J92" s="60"/>
      <c r="K92" s="87"/>
      <c r="L92" s="60"/>
      <c r="M92" s="87"/>
      <c r="N92" s="60"/>
      <c r="O92" s="87"/>
      <c r="P92" s="60"/>
      <c r="Q92" s="87"/>
      <c r="R92" s="60"/>
      <c r="S92" s="87"/>
      <c r="T92" s="60"/>
      <c r="U92" s="87"/>
      <c r="V92" s="60"/>
      <c r="W92" s="87"/>
      <c r="X92" s="60"/>
      <c r="Y92" s="87"/>
      <c r="Z92" s="60"/>
      <c r="AA92" s="87"/>
      <c r="AB92" s="60"/>
      <c r="AC92" s="87"/>
      <c r="AD92" s="19">
        <f t="shared" si="6"/>
        <v>0</v>
      </c>
      <c r="AE92" s="89">
        <f t="shared" si="7"/>
        <v>0</v>
      </c>
      <c r="AF92" s="22">
        <f t="shared" si="8"/>
        <v>0</v>
      </c>
    </row>
    <row r="93" spans="1:32" x14ac:dyDescent="0.25">
      <c r="A93" s="382"/>
      <c r="B93" s="242"/>
      <c r="C93" s="383"/>
      <c r="D93" s="383"/>
      <c r="E93" s="180">
        <v>2023</v>
      </c>
      <c r="F93" s="176"/>
      <c r="G93" s="87"/>
      <c r="H93" s="60"/>
      <c r="I93" s="87"/>
      <c r="J93" s="60"/>
      <c r="K93" s="87"/>
      <c r="L93" s="60"/>
      <c r="M93" s="87"/>
      <c r="N93" s="60"/>
      <c r="O93" s="87"/>
      <c r="P93" s="60"/>
      <c r="Q93" s="87"/>
      <c r="R93" s="60"/>
      <c r="S93" s="87"/>
      <c r="T93" s="60"/>
      <c r="U93" s="87"/>
      <c r="V93" s="60"/>
      <c r="W93" s="87"/>
      <c r="X93" s="60"/>
      <c r="Y93" s="87"/>
      <c r="Z93" s="60"/>
      <c r="AA93" s="87"/>
      <c r="AB93" s="60"/>
      <c r="AC93" s="87"/>
      <c r="AD93" s="19">
        <f t="shared" si="6"/>
        <v>0</v>
      </c>
      <c r="AE93" s="89">
        <f t="shared" si="7"/>
        <v>0</v>
      </c>
      <c r="AF93" s="22">
        <f t="shared" si="8"/>
        <v>0</v>
      </c>
    </row>
    <row r="94" spans="1:32" x14ac:dyDescent="0.25">
      <c r="A94" s="379">
        <v>12</v>
      </c>
      <c r="B94" s="243"/>
      <c r="C94" s="101"/>
      <c r="D94" s="101"/>
      <c r="E94" s="181">
        <v>2016</v>
      </c>
      <c r="F94" s="177"/>
      <c r="G94" s="100"/>
      <c r="H94" s="99"/>
      <c r="I94" s="100"/>
      <c r="J94" s="99"/>
      <c r="K94" s="100"/>
      <c r="L94" s="99"/>
      <c r="M94" s="100"/>
      <c r="N94" s="99"/>
      <c r="O94" s="100"/>
      <c r="P94" s="99"/>
      <c r="Q94" s="100"/>
      <c r="R94" s="99"/>
      <c r="S94" s="100"/>
      <c r="T94" s="99"/>
      <c r="U94" s="100"/>
      <c r="V94" s="99"/>
      <c r="W94" s="100"/>
      <c r="X94" s="99"/>
      <c r="Y94" s="100"/>
      <c r="Z94" s="99"/>
      <c r="AA94" s="100"/>
      <c r="AB94" s="99"/>
      <c r="AC94" s="100"/>
      <c r="AD94" s="20">
        <f t="shared" si="6"/>
        <v>0</v>
      </c>
      <c r="AE94" s="90">
        <f t="shared" si="7"/>
        <v>0</v>
      </c>
      <c r="AF94" s="23">
        <f t="shared" si="8"/>
        <v>0</v>
      </c>
    </row>
    <row r="95" spans="1:32" x14ac:dyDescent="0.25">
      <c r="A95" s="380"/>
      <c r="B95" s="244"/>
      <c r="C95" s="102"/>
      <c r="D95" s="102"/>
      <c r="E95" s="181">
        <v>2017</v>
      </c>
      <c r="F95" s="177"/>
      <c r="G95" s="100"/>
      <c r="H95" s="99"/>
      <c r="I95" s="100"/>
      <c r="J95" s="99"/>
      <c r="K95" s="100"/>
      <c r="L95" s="99"/>
      <c r="M95" s="100"/>
      <c r="N95" s="99"/>
      <c r="O95" s="100"/>
      <c r="P95" s="99"/>
      <c r="Q95" s="100"/>
      <c r="R95" s="99"/>
      <c r="S95" s="100"/>
      <c r="T95" s="99"/>
      <c r="U95" s="100"/>
      <c r="V95" s="99"/>
      <c r="W95" s="100"/>
      <c r="X95" s="99"/>
      <c r="Y95" s="100"/>
      <c r="Z95" s="99"/>
      <c r="AA95" s="100"/>
      <c r="AB95" s="99"/>
      <c r="AC95" s="100"/>
      <c r="AD95" s="20">
        <f t="shared" si="6"/>
        <v>0</v>
      </c>
      <c r="AE95" s="90">
        <f t="shared" si="7"/>
        <v>0</v>
      </c>
      <c r="AF95" s="23">
        <f t="shared" si="8"/>
        <v>0</v>
      </c>
    </row>
    <row r="96" spans="1:32" x14ac:dyDescent="0.25">
      <c r="A96" s="380"/>
      <c r="B96" s="244"/>
      <c r="C96" s="102"/>
      <c r="D96" s="102"/>
      <c r="E96" s="181">
        <v>2018</v>
      </c>
      <c r="F96" s="177"/>
      <c r="G96" s="100"/>
      <c r="H96" s="99"/>
      <c r="I96" s="100"/>
      <c r="J96" s="99"/>
      <c r="K96" s="100"/>
      <c r="L96" s="99"/>
      <c r="M96" s="100"/>
      <c r="N96" s="99"/>
      <c r="O96" s="100"/>
      <c r="P96" s="99"/>
      <c r="Q96" s="100"/>
      <c r="R96" s="99"/>
      <c r="S96" s="100"/>
      <c r="T96" s="99"/>
      <c r="U96" s="100"/>
      <c r="V96" s="99"/>
      <c r="W96" s="100"/>
      <c r="X96" s="99"/>
      <c r="Y96" s="100"/>
      <c r="Z96" s="99"/>
      <c r="AA96" s="100"/>
      <c r="AB96" s="99"/>
      <c r="AC96" s="100"/>
      <c r="AD96" s="20">
        <f t="shared" si="6"/>
        <v>0</v>
      </c>
      <c r="AE96" s="90">
        <f t="shared" si="7"/>
        <v>0</v>
      </c>
      <c r="AF96" s="23">
        <f t="shared" si="8"/>
        <v>0</v>
      </c>
    </row>
    <row r="97" spans="1:32" x14ac:dyDescent="0.25">
      <c r="A97" s="380"/>
      <c r="B97" s="244"/>
      <c r="C97" s="102"/>
      <c r="D97" s="102"/>
      <c r="E97" s="181">
        <v>2019</v>
      </c>
      <c r="F97" s="177"/>
      <c r="G97" s="100"/>
      <c r="H97" s="99"/>
      <c r="I97" s="100"/>
      <c r="J97" s="99"/>
      <c r="K97" s="100"/>
      <c r="L97" s="99"/>
      <c r="M97" s="100"/>
      <c r="N97" s="99"/>
      <c r="O97" s="100"/>
      <c r="P97" s="99"/>
      <c r="Q97" s="100"/>
      <c r="R97" s="99"/>
      <c r="S97" s="100"/>
      <c r="T97" s="99"/>
      <c r="U97" s="100"/>
      <c r="V97" s="99"/>
      <c r="W97" s="100"/>
      <c r="X97" s="99"/>
      <c r="Y97" s="100"/>
      <c r="Z97" s="99"/>
      <c r="AA97" s="100"/>
      <c r="AB97" s="99"/>
      <c r="AC97" s="100"/>
      <c r="AD97" s="20">
        <f t="shared" si="6"/>
        <v>0</v>
      </c>
      <c r="AE97" s="90">
        <f t="shared" si="7"/>
        <v>0</v>
      </c>
      <c r="AF97" s="23">
        <f t="shared" si="8"/>
        <v>0</v>
      </c>
    </row>
    <row r="98" spans="1:32" x14ac:dyDescent="0.25">
      <c r="A98" s="380"/>
      <c r="B98" s="244"/>
      <c r="C98" s="102"/>
      <c r="D98" s="102"/>
      <c r="E98" s="182">
        <v>2020</v>
      </c>
      <c r="F98" s="178"/>
      <c r="G98" s="88"/>
      <c r="H98" s="61"/>
      <c r="I98" s="88"/>
      <c r="J98" s="61"/>
      <c r="K98" s="88"/>
      <c r="L98" s="61"/>
      <c r="M98" s="88"/>
      <c r="N98" s="61"/>
      <c r="O98" s="88"/>
      <c r="P98" s="61"/>
      <c r="Q98" s="88"/>
      <c r="R98" s="61"/>
      <c r="S98" s="88"/>
      <c r="T98" s="61"/>
      <c r="U98" s="88"/>
      <c r="V98" s="61"/>
      <c r="W98" s="88"/>
      <c r="X98" s="61"/>
      <c r="Y98" s="88"/>
      <c r="Z98" s="61"/>
      <c r="AA98" s="88"/>
      <c r="AB98" s="61"/>
      <c r="AC98" s="88"/>
      <c r="AD98" s="20">
        <f t="shared" si="6"/>
        <v>0</v>
      </c>
      <c r="AE98" s="90">
        <f t="shared" si="7"/>
        <v>0</v>
      </c>
      <c r="AF98" s="23">
        <f t="shared" si="8"/>
        <v>0</v>
      </c>
    </row>
    <row r="99" spans="1:32" x14ac:dyDescent="0.25">
      <c r="A99" s="380"/>
      <c r="B99" s="244"/>
      <c r="C99" s="102"/>
      <c r="D99" s="102"/>
      <c r="E99" s="182">
        <v>2021</v>
      </c>
      <c r="F99" s="178"/>
      <c r="G99" s="88"/>
      <c r="H99" s="61"/>
      <c r="I99" s="88"/>
      <c r="J99" s="61"/>
      <c r="K99" s="88"/>
      <c r="L99" s="61"/>
      <c r="M99" s="88"/>
      <c r="N99" s="61"/>
      <c r="O99" s="88"/>
      <c r="P99" s="61"/>
      <c r="Q99" s="88"/>
      <c r="R99" s="61"/>
      <c r="S99" s="88"/>
      <c r="T99" s="61"/>
      <c r="U99" s="88"/>
      <c r="V99" s="61"/>
      <c r="W99" s="88"/>
      <c r="X99" s="61"/>
      <c r="Y99" s="88"/>
      <c r="Z99" s="61"/>
      <c r="AA99" s="88"/>
      <c r="AB99" s="61"/>
      <c r="AC99" s="88"/>
      <c r="AD99" s="20">
        <f t="shared" si="6"/>
        <v>0</v>
      </c>
      <c r="AE99" s="90">
        <f t="shared" si="7"/>
        <v>0</v>
      </c>
      <c r="AF99" s="23">
        <f t="shared" si="8"/>
        <v>0</v>
      </c>
    </row>
    <row r="100" spans="1:32" x14ac:dyDescent="0.25">
      <c r="A100" s="380"/>
      <c r="B100" s="244"/>
      <c r="C100" s="102"/>
      <c r="D100" s="102"/>
      <c r="E100" s="182">
        <v>2022</v>
      </c>
      <c r="F100" s="178"/>
      <c r="G100" s="88"/>
      <c r="H100" s="61"/>
      <c r="I100" s="88"/>
      <c r="J100" s="61"/>
      <c r="K100" s="88"/>
      <c r="L100" s="61"/>
      <c r="M100" s="88"/>
      <c r="N100" s="61"/>
      <c r="O100" s="88"/>
      <c r="P100" s="61"/>
      <c r="Q100" s="88"/>
      <c r="R100" s="61"/>
      <c r="S100" s="88"/>
      <c r="T100" s="61"/>
      <c r="U100" s="88"/>
      <c r="V100" s="61"/>
      <c r="W100" s="88"/>
      <c r="X100" s="61"/>
      <c r="Y100" s="88"/>
      <c r="Z100" s="61"/>
      <c r="AA100" s="88"/>
      <c r="AB100" s="61"/>
      <c r="AC100" s="88"/>
      <c r="AD100" s="20">
        <f t="shared" si="6"/>
        <v>0</v>
      </c>
      <c r="AE100" s="90">
        <f t="shared" si="7"/>
        <v>0</v>
      </c>
      <c r="AF100" s="23">
        <f t="shared" si="8"/>
        <v>0</v>
      </c>
    </row>
    <row r="101" spans="1:32" x14ac:dyDescent="0.25">
      <c r="A101" s="381"/>
      <c r="B101" s="245"/>
      <c r="C101" s="103"/>
      <c r="D101" s="103"/>
      <c r="E101" s="182">
        <v>2023</v>
      </c>
      <c r="F101" s="178"/>
      <c r="G101" s="88"/>
      <c r="H101" s="61"/>
      <c r="I101" s="88"/>
      <c r="J101" s="61"/>
      <c r="K101" s="88"/>
      <c r="L101" s="61"/>
      <c r="M101" s="88"/>
      <c r="N101" s="61"/>
      <c r="O101" s="88"/>
      <c r="P101" s="61"/>
      <c r="Q101" s="88"/>
      <c r="R101" s="61"/>
      <c r="S101" s="88"/>
      <c r="T101" s="61"/>
      <c r="U101" s="88"/>
      <c r="V101" s="61"/>
      <c r="W101" s="88"/>
      <c r="X101" s="61"/>
      <c r="Y101" s="88"/>
      <c r="Z101" s="61"/>
      <c r="AA101" s="88"/>
      <c r="AB101" s="61"/>
      <c r="AC101" s="88"/>
      <c r="AD101" s="20">
        <f t="shared" si="6"/>
        <v>0</v>
      </c>
      <c r="AE101" s="90">
        <f t="shared" si="7"/>
        <v>0</v>
      </c>
      <c r="AF101" s="23">
        <f t="shared" si="8"/>
        <v>0</v>
      </c>
    </row>
    <row r="102" spans="1:32" x14ac:dyDescent="0.25">
      <c r="A102" s="373">
        <v>13</v>
      </c>
      <c r="B102" s="246"/>
      <c r="C102" s="376"/>
      <c r="D102" s="376"/>
      <c r="E102" s="180">
        <v>2016</v>
      </c>
      <c r="F102" s="176"/>
      <c r="G102" s="87"/>
      <c r="H102" s="60"/>
      <c r="I102" s="87"/>
      <c r="J102" s="60"/>
      <c r="K102" s="87"/>
      <c r="L102" s="60"/>
      <c r="M102" s="87"/>
      <c r="N102" s="60"/>
      <c r="O102" s="87"/>
      <c r="P102" s="60"/>
      <c r="Q102" s="87"/>
      <c r="R102" s="60"/>
      <c r="S102" s="87"/>
      <c r="T102" s="60"/>
      <c r="U102" s="87"/>
      <c r="V102" s="60"/>
      <c r="W102" s="87"/>
      <c r="X102" s="60"/>
      <c r="Y102" s="87"/>
      <c r="Z102" s="60"/>
      <c r="AA102" s="87"/>
      <c r="AB102" s="60"/>
      <c r="AC102" s="87"/>
      <c r="AD102" s="19">
        <f>F102+H102+J102+L102+N102+P102+R102+T102+V102+X102+Z102+AB102</f>
        <v>0</v>
      </c>
      <c r="AE102" s="89">
        <f>G102+I102+K102+M102+O102+Q102+S102+U102+W102+Y102+AA102+AC102</f>
        <v>0</v>
      </c>
      <c r="AF102" s="22">
        <f>(AD102*0.086)/1000</f>
        <v>0</v>
      </c>
    </row>
    <row r="103" spans="1:32" x14ac:dyDescent="0.25">
      <c r="A103" s="374"/>
      <c r="B103" s="241"/>
      <c r="C103" s="377"/>
      <c r="D103" s="377"/>
      <c r="E103" s="180">
        <v>2017</v>
      </c>
      <c r="F103" s="176"/>
      <c r="G103" s="87"/>
      <c r="H103" s="60"/>
      <c r="I103" s="87"/>
      <c r="J103" s="60"/>
      <c r="K103" s="87"/>
      <c r="L103" s="60"/>
      <c r="M103" s="87"/>
      <c r="N103" s="60"/>
      <c r="O103" s="87"/>
      <c r="P103" s="60"/>
      <c r="Q103" s="87"/>
      <c r="R103" s="60"/>
      <c r="S103" s="87"/>
      <c r="T103" s="60"/>
      <c r="U103" s="87"/>
      <c r="V103" s="60"/>
      <c r="W103" s="87"/>
      <c r="X103" s="60"/>
      <c r="Y103" s="87"/>
      <c r="Z103" s="60"/>
      <c r="AA103" s="87"/>
      <c r="AB103" s="60"/>
      <c r="AC103" s="87"/>
      <c r="AD103" s="19">
        <f t="shared" ref="AD103:AD149" si="9">F103+H103+J103+L103+N103+P103+R103+T103+V103+X103+Z103+AB103</f>
        <v>0</v>
      </c>
      <c r="AE103" s="89">
        <f t="shared" ref="AE103:AE149" si="10">G103+I103+K103+M103+O103+Q103+S103+U103+W103+Y103+AA103+AC103</f>
        <v>0</v>
      </c>
      <c r="AF103" s="22">
        <f t="shared" ref="AF103:AF149" si="11">(AD103*0.086)/1000</f>
        <v>0</v>
      </c>
    </row>
    <row r="104" spans="1:32" x14ac:dyDescent="0.25">
      <c r="A104" s="374"/>
      <c r="B104" s="241"/>
      <c r="C104" s="377"/>
      <c r="D104" s="377"/>
      <c r="E104" s="180">
        <v>2018</v>
      </c>
      <c r="F104" s="176"/>
      <c r="G104" s="87"/>
      <c r="H104" s="60"/>
      <c r="I104" s="87"/>
      <c r="J104" s="60"/>
      <c r="K104" s="87"/>
      <c r="L104" s="60"/>
      <c r="M104" s="87"/>
      <c r="N104" s="60"/>
      <c r="O104" s="87"/>
      <c r="P104" s="60"/>
      <c r="Q104" s="87"/>
      <c r="R104" s="60"/>
      <c r="S104" s="87"/>
      <c r="T104" s="60"/>
      <c r="U104" s="87"/>
      <c r="V104" s="60"/>
      <c r="W104" s="87"/>
      <c r="X104" s="60"/>
      <c r="Y104" s="87"/>
      <c r="Z104" s="60"/>
      <c r="AA104" s="87"/>
      <c r="AB104" s="60"/>
      <c r="AC104" s="87"/>
      <c r="AD104" s="19">
        <f t="shared" si="9"/>
        <v>0</v>
      </c>
      <c r="AE104" s="89">
        <f t="shared" si="10"/>
        <v>0</v>
      </c>
      <c r="AF104" s="22">
        <f t="shared" si="11"/>
        <v>0</v>
      </c>
    </row>
    <row r="105" spans="1:32" x14ac:dyDescent="0.25">
      <c r="A105" s="374"/>
      <c r="B105" s="241"/>
      <c r="C105" s="377"/>
      <c r="D105" s="377"/>
      <c r="E105" s="180">
        <v>2019</v>
      </c>
      <c r="F105" s="176"/>
      <c r="G105" s="87"/>
      <c r="H105" s="60"/>
      <c r="I105" s="87"/>
      <c r="J105" s="60"/>
      <c r="K105" s="87"/>
      <c r="L105" s="60"/>
      <c r="M105" s="87"/>
      <c r="N105" s="60"/>
      <c r="O105" s="87"/>
      <c r="P105" s="60"/>
      <c r="Q105" s="87"/>
      <c r="R105" s="60"/>
      <c r="S105" s="87"/>
      <c r="T105" s="60"/>
      <c r="U105" s="87"/>
      <c r="V105" s="60"/>
      <c r="W105" s="87"/>
      <c r="X105" s="60"/>
      <c r="Y105" s="87"/>
      <c r="Z105" s="60"/>
      <c r="AA105" s="87"/>
      <c r="AB105" s="60"/>
      <c r="AC105" s="87"/>
      <c r="AD105" s="19">
        <f t="shared" si="9"/>
        <v>0</v>
      </c>
      <c r="AE105" s="89">
        <f t="shared" si="10"/>
        <v>0</v>
      </c>
      <c r="AF105" s="22">
        <f t="shared" si="11"/>
        <v>0</v>
      </c>
    </row>
    <row r="106" spans="1:32" x14ac:dyDescent="0.25">
      <c r="A106" s="374"/>
      <c r="B106" s="241"/>
      <c r="C106" s="377"/>
      <c r="D106" s="377"/>
      <c r="E106" s="180">
        <v>2020</v>
      </c>
      <c r="F106" s="176"/>
      <c r="G106" s="87"/>
      <c r="H106" s="60"/>
      <c r="I106" s="87"/>
      <c r="J106" s="60"/>
      <c r="K106" s="87"/>
      <c r="L106" s="60"/>
      <c r="M106" s="87"/>
      <c r="N106" s="60"/>
      <c r="O106" s="87"/>
      <c r="P106" s="60"/>
      <c r="Q106" s="87"/>
      <c r="R106" s="60"/>
      <c r="S106" s="87"/>
      <c r="T106" s="60"/>
      <c r="U106" s="87"/>
      <c r="V106" s="60"/>
      <c r="W106" s="87"/>
      <c r="X106" s="60"/>
      <c r="Y106" s="87"/>
      <c r="Z106" s="60"/>
      <c r="AA106" s="87"/>
      <c r="AB106" s="60"/>
      <c r="AC106" s="87"/>
      <c r="AD106" s="19">
        <f t="shared" si="9"/>
        <v>0</v>
      </c>
      <c r="AE106" s="89">
        <f t="shared" si="10"/>
        <v>0</v>
      </c>
      <c r="AF106" s="22">
        <f t="shared" si="11"/>
        <v>0</v>
      </c>
    </row>
    <row r="107" spans="1:32" x14ac:dyDescent="0.25">
      <c r="A107" s="374"/>
      <c r="B107" s="241"/>
      <c r="C107" s="377"/>
      <c r="D107" s="377"/>
      <c r="E107" s="180">
        <v>2021</v>
      </c>
      <c r="F107" s="176"/>
      <c r="G107" s="87"/>
      <c r="H107" s="60"/>
      <c r="I107" s="87"/>
      <c r="J107" s="60"/>
      <c r="K107" s="87"/>
      <c r="L107" s="60"/>
      <c r="M107" s="87"/>
      <c r="N107" s="60"/>
      <c r="O107" s="87"/>
      <c r="P107" s="60"/>
      <c r="Q107" s="87"/>
      <c r="R107" s="60"/>
      <c r="S107" s="87"/>
      <c r="T107" s="60"/>
      <c r="U107" s="87"/>
      <c r="V107" s="60"/>
      <c r="W107" s="87"/>
      <c r="X107" s="60"/>
      <c r="Y107" s="87"/>
      <c r="Z107" s="60"/>
      <c r="AA107" s="87"/>
      <c r="AB107" s="60"/>
      <c r="AC107" s="87"/>
      <c r="AD107" s="19">
        <f t="shared" si="9"/>
        <v>0</v>
      </c>
      <c r="AE107" s="89">
        <f t="shared" si="10"/>
        <v>0</v>
      </c>
      <c r="AF107" s="22">
        <f t="shared" si="11"/>
        <v>0</v>
      </c>
    </row>
    <row r="108" spans="1:32" x14ac:dyDescent="0.25">
      <c r="A108" s="374"/>
      <c r="B108" s="241"/>
      <c r="C108" s="377"/>
      <c r="D108" s="377"/>
      <c r="E108" s="180">
        <v>2022</v>
      </c>
      <c r="F108" s="176"/>
      <c r="G108" s="87"/>
      <c r="H108" s="60"/>
      <c r="I108" s="87"/>
      <c r="J108" s="60"/>
      <c r="K108" s="87"/>
      <c r="L108" s="60"/>
      <c r="M108" s="87"/>
      <c r="N108" s="60"/>
      <c r="O108" s="87"/>
      <c r="P108" s="60"/>
      <c r="Q108" s="87"/>
      <c r="R108" s="60"/>
      <c r="S108" s="87"/>
      <c r="T108" s="60"/>
      <c r="U108" s="87"/>
      <c r="V108" s="60"/>
      <c r="W108" s="87"/>
      <c r="X108" s="60"/>
      <c r="Y108" s="87"/>
      <c r="Z108" s="60"/>
      <c r="AA108" s="87"/>
      <c r="AB108" s="60"/>
      <c r="AC108" s="87"/>
      <c r="AD108" s="19">
        <f t="shared" si="9"/>
        <v>0</v>
      </c>
      <c r="AE108" s="89">
        <f t="shared" si="10"/>
        <v>0</v>
      </c>
      <c r="AF108" s="22">
        <f t="shared" si="11"/>
        <v>0</v>
      </c>
    </row>
    <row r="109" spans="1:32" x14ac:dyDescent="0.25">
      <c r="A109" s="382"/>
      <c r="B109" s="242"/>
      <c r="C109" s="383"/>
      <c r="D109" s="383"/>
      <c r="E109" s="180">
        <v>2023</v>
      </c>
      <c r="F109" s="176"/>
      <c r="G109" s="87"/>
      <c r="H109" s="60"/>
      <c r="I109" s="87"/>
      <c r="J109" s="60"/>
      <c r="K109" s="87"/>
      <c r="L109" s="60"/>
      <c r="M109" s="87"/>
      <c r="N109" s="60"/>
      <c r="O109" s="87"/>
      <c r="P109" s="60"/>
      <c r="Q109" s="87"/>
      <c r="R109" s="60"/>
      <c r="S109" s="87"/>
      <c r="T109" s="60"/>
      <c r="U109" s="87"/>
      <c r="V109" s="60"/>
      <c r="W109" s="87"/>
      <c r="X109" s="60"/>
      <c r="Y109" s="87"/>
      <c r="Z109" s="60"/>
      <c r="AA109" s="87"/>
      <c r="AB109" s="60"/>
      <c r="AC109" s="87"/>
      <c r="AD109" s="19">
        <f t="shared" si="9"/>
        <v>0</v>
      </c>
      <c r="AE109" s="89">
        <f t="shared" si="10"/>
        <v>0</v>
      </c>
      <c r="AF109" s="22">
        <f t="shared" si="11"/>
        <v>0</v>
      </c>
    </row>
    <row r="110" spans="1:32" x14ac:dyDescent="0.25">
      <c r="A110" s="379">
        <v>14</v>
      </c>
      <c r="B110" s="243"/>
      <c r="C110" s="101"/>
      <c r="D110" s="101"/>
      <c r="E110" s="181">
        <v>2016</v>
      </c>
      <c r="F110" s="177"/>
      <c r="G110" s="100"/>
      <c r="H110" s="99"/>
      <c r="I110" s="100"/>
      <c r="J110" s="99"/>
      <c r="K110" s="100"/>
      <c r="L110" s="99"/>
      <c r="M110" s="100"/>
      <c r="N110" s="99"/>
      <c r="O110" s="100"/>
      <c r="P110" s="99"/>
      <c r="Q110" s="100"/>
      <c r="R110" s="99"/>
      <c r="S110" s="100"/>
      <c r="T110" s="99"/>
      <c r="U110" s="100"/>
      <c r="V110" s="99"/>
      <c r="W110" s="100"/>
      <c r="X110" s="99"/>
      <c r="Y110" s="100"/>
      <c r="Z110" s="99"/>
      <c r="AA110" s="100"/>
      <c r="AB110" s="99"/>
      <c r="AC110" s="100"/>
      <c r="AD110" s="20">
        <f t="shared" si="9"/>
        <v>0</v>
      </c>
      <c r="AE110" s="90">
        <f t="shared" si="10"/>
        <v>0</v>
      </c>
      <c r="AF110" s="23">
        <f t="shared" si="11"/>
        <v>0</v>
      </c>
    </row>
    <row r="111" spans="1:32" x14ac:dyDescent="0.25">
      <c r="A111" s="380"/>
      <c r="B111" s="244"/>
      <c r="C111" s="102"/>
      <c r="D111" s="102"/>
      <c r="E111" s="181">
        <v>2017</v>
      </c>
      <c r="F111" s="177"/>
      <c r="G111" s="100"/>
      <c r="H111" s="99"/>
      <c r="I111" s="100"/>
      <c r="J111" s="99"/>
      <c r="K111" s="100"/>
      <c r="L111" s="99"/>
      <c r="M111" s="100"/>
      <c r="N111" s="99"/>
      <c r="O111" s="100"/>
      <c r="P111" s="99"/>
      <c r="Q111" s="100"/>
      <c r="R111" s="99"/>
      <c r="S111" s="100"/>
      <c r="T111" s="99"/>
      <c r="U111" s="100"/>
      <c r="V111" s="99"/>
      <c r="W111" s="100"/>
      <c r="X111" s="99"/>
      <c r="Y111" s="100"/>
      <c r="Z111" s="99"/>
      <c r="AA111" s="100"/>
      <c r="AB111" s="99"/>
      <c r="AC111" s="100"/>
      <c r="AD111" s="20">
        <f t="shared" si="9"/>
        <v>0</v>
      </c>
      <c r="AE111" s="90">
        <f t="shared" si="10"/>
        <v>0</v>
      </c>
      <c r="AF111" s="23">
        <f t="shared" si="11"/>
        <v>0</v>
      </c>
    </row>
    <row r="112" spans="1:32" x14ac:dyDescent="0.25">
      <c r="A112" s="380"/>
      <c r="B112" s="244"/>
      <c r="C112" s="102"/>
      <c r="D112" s="102"/>
      <c r="E112" s="181">
        <v>2018</v>
      </c>
      <c r="F112" s="177"/>
      <c r="G112" s="100"/>
      <c r="H112" s="99"/>
      <c r="I112" s="100"/>
      <c r="J112" s="99"/>
      <c r="K112" s="100"/>
      <c r="L112" s="99"/>
      <c r="M112" s="100"/>
      <c r="N112" s="99"/>
      <c r="O112" s="100"/>
      <c r="P112" s="99"/>
      <c r="Q112" s="100"/>
      <c r="R112" s="99"/>
      <c r="S112" s="100"/>
      <c r="T112" s="99"/>
      <c r="U112" s="100"/>
      <c r="V112" s="99"/>
      <c r="W112" s="100"/>
      <c r="X112" s="99"/>
      <c r="Y112" s="100"/>
      <c r="Z112" s="99"/>
      <c r="AA112" s="100"/>
      <c r="AB112" s="99"/>
      <c r="AC112" s="100"/>
      <c r="AD112" s="20">
        <f t="shared" si="9"/>
        <v>0</v>
      </c>
      <c r="AE112" s="90">
        <f t="shared" si="10"/>
        <v>0</v>
      </c>
      <c r="AF112" s="23">
        <f t="shared" si="11"/>
        <v>0</v>
      </c>
    </row>
    <row r="113" spans="1:32" x14ac:dyDescent="0.25">
      <c r="A113" s="380"/>
      <c r="B113" s="244"/>
      <c r="C113" s="102"/>
      <c r="D113" s="102"/>
      <c r="E113" s="181">
        <v>2019</v>
      </c>
      <c r="F113" s="177"/>
      <c r="G113" s="100"/>
      <c r="H113" s="99"/>
      <c r="I113" s="100"/>
      <c r="J113" s="99"/>
      <c r="K113" s="100"/>
      <c r="L113" s="99"/>
      <c r="M113" s="100"/>
      <c r="N113" s="99"/>
      <c r="O113" s="100"/>
      <c r="P113" s="99"/>
      <c r="Q113" s="100"/>
      <c r="R113" s="99"/>
      <c r="S113" s="100"/>
      <c r="T113" s="99"/>
      <c r="U113" s="100"/>
      <c r="V113" s="99"/>
      <c r="W113" s="100"/>
      <c r="X113" s="99"/>
      <c r="Y113" s="100"/>
      <c r="Z113" s="99"/>
      <c r="AA113" s="100"/>
      <c r="AB113" s="99"/>
      <c r="AC113" s="100"/>
      <c r="AD113" s="20">
        <f t="shared" si="9"/>
        <v>0</v>
      </c>
      <c r="AE113" s="90">
        <f t="shared" si="10"/>
        <v>0</v>
      </c>
      <c r="AF113" s="23">
        <f t="shared" si="11"/>
        <v>0</v>
      </c>
    </row>
    <row r="114" spans="1:32" x14ac:dyDescent="0.25">
      <c r="A114" s="380"/>
      <c r="B114" s="244"/>
      <c r="C114" s="102"/>
      <c r="D114" s="102"/>
      <c r="E114" s="182">
        <v>2020</v>
      </c>
      <c r="F114" s="178"/>
      <c r="G114" s="88"/>
      <c r="H114" s="61"/>
      <c r="I114" s="88"/>
      <c r="J114" s="61"/>
      <c r="K114" s="88"/>
      <c r="L114" s="61"/>
      <c r="M114" s="88"/>
      <c r="N114" s="61"/>
      <c r="O114" s="88"/>
      <c r="P114" s="61"/>
      <c r="Q114" s="88"/>
      <c r="R114" s="61"/>
      <c r="S114" s="88"/>
      <c r="T114" s="61"/>
      <c r="U114" s="88"/>
      <c r="V114" s="61"/>
      <c r="W114" s="88"/>
      <c r="X114" s="61"/>
      <c r="Y114" s="88"/>
      <c r="Z114" s="61"/>
      <c r="AA114" s="88"/>
      <c r="AB114" s="61"/>
      <c r="AC114" s="88"/>
      <c r="AD114" s="20">
        <f t="shared" si="9"/>
        <v>0</v>
      </c>
      <c r="AE114" s="90">
        <f t="shared" si="10"/>
        <v>0</v>
      </c>
      <c r="AF114" s="23">
        <f t="shared" si="11"/>
        <v>0</v>
      </c>
    </row>
    <row r="115" spans="1:32" x14ac:dyDescent="0.25">
      <c r="A115" s="380"/>
      <c r="B115" s="244"/>
      <c r="C115" s="102"/>
      <c r="D115" s="102"/>
      <c r="E115" s="182">
        <v>2021</v>
      </c>
      <c r="F115" s="178"/>
      <c r="G115" s="88"/>
      <c r="H115" s="61"/>
      <c r="I115" s="88"/>
      <c r="J115" s="61"/>
      <c r="K115" s="88"/>
      <c r="L115" s="61"/>
      <c r="M115" s="88"/>
      <c r="N115" s="61"/>
      <c r="O115" s="88"/>
      <c r="P115" s="61"/>
      <c r="Q115" s="88"/>
      <c r="R115" s="61"/>
      <c r="S115" s="88"/>
      <c r="T115" s="61"/>
      <c r="U115" s="88"/>
      <c r="V115" s="61"/>
      <c r="W115" s="88"/>
      <c r="X115" s="61"/>
      <c r="Y115" s="88"/>
      <c r="Z115" s="61"/>
      <c r="AA115" s="88"/>
      <c r="AB115" s="61"/>
      <c r="AC115" s="88"/>
      <c r="AD115" s="20">
        <f t="shared" si="9"/>
        <v>0</v>
      </c>
      <c r="AE115" s="90">
        <f t="shared" si="10"/>
        <v>0</v>
      </c>
      <c r="AF115" s="23">
        <f t="shared" si="11"/>
        <v>0</v>
      </c>
    </row>
    <row r="116" spans="1:32" x14ac:dyDescent="0.25">
      <c r="A116" s="380"/>
      <c r="B116" s="244"/>
      <c r="C116" s="102"/>
      <c r="D116" s="102"/>
      <c r="E116" s="182">
        <v>2022</v>
      </c>
      <c r="F116" s="178"/>
      <c r="G116" s="88"/>
      <c r="H116" s="61"/>
      <c r="I116" s="88"/>
      <c r="J116" s="61"/>
      <c r="K116" s="88"/>
      <c r="L116" s="61"/>
      <c r="M116" s="88"/>
      <c r="N116" s="61"/>
      <c r="O116" s="88"/>
      <c r="P116" s="61"/>
      <c r="Q116" s="88"/>
      <c r="R116" s="61"/>
      <c r="S116" s="88"/>
      <c r="T116" s="61"/>
      <c r="U116" s="88"/>
      <c r="V116" s="61"/>
      <c r="W116" s="88"/>
      <c r="X116" s="61"/>
      <c r="Y116" s="88"/>
      <c r="Z116" s="61"/>
      <c r="AA116" s="88"/>
      <c r="AB116" s="61"/>
      <c r="AC116" s="88"/>
      <c r="AD116" s="20">
        <f t="shared" si="9"/>
        <v>0</v>
      </c>
      <c r="AE116" s="90">
        <f t="shared" si="10"/>
        <v>0</v>
      </c>
      <c r="AF116" s="23">
        <f t="shared" si="11"/>
        <v>0</v>
      </c>
    </row>
    <row r="117" spans="1:32" x14ac:dyDescent="0.25">
      <c r="A117" s="381"/>
      <c r="B117" s="245"/>
      <c r="C117" s="103"/>
      <c r="D117" s="103"/>
      <c r="E117" s="182">
        <v>2023</v>
      </c>
      <c r="F117" s="178"/>
      <c r="G117" s="88"/>
      <c r="H117" s="61"/>
      <c r="I117" s="88"/>
      <c r="J117" s="61"/>
      <c r="K117" s="88"/>
      <c r="L117" s="61"/>
      <c r="M117" s="88"/>
      <c r="N117" s="61"/>
      <c r="O117" s="88"/>
      <c r="P117" s="61"/>
      <c r="Q117" s="88"/>
      <c r="R117" s="61"/>
      <c r="S117" s="88"/>
      <c r="T117" s="61"/>
      <c r="U117" s="88"/>
      <c r="V117" s="61"/>
      <c r="W117" s="88"/>
      <c r="X117" s="61"/>
      <c r="Y117" s="88"/>
      <c r="Z117" s="61"/>
      <c r="AA117" s="88"/>
      <c r="AB117" s="61"/>
      <c r="AC117" s="88"/>
      <c r="AD117" s="20">
        <f t="shared" si="9"/>
        <v>0</v>
      </c>
      <c r="AE117" s="90">
        <f t="shared" si="10"/>
        <v>0</v>
      </c>
      <c r="AF117" s="23">
        <f t="shared" si="11"/>
        <v>0</v>
      </c>
    </row>
    <row r="118" spans="1:32" x14ac:dyDescent="0.25">
      <c r="A118" s="373">
        <v>15</v>
      </c>
      <c r="B118" s="246"/>
      <c r="C118" s="376"/>
      <c r="D118" s="376"/>
      <c r="E118" s="180">
        <v>2016</v>
      </c>
      <c r="F118" s="176"/>
      <c r="G118" s="87"/>
      <c r="H118" s="60"/>
      <c r="I118" s="87"/>
      <c r="J118" s="60"/>
      <c r="K118" s="87"/>
      <c r="L118" s="60"/>
      <c r="M118" s="87"/>
      <c r="N118" s="60"/>
      <c r="O118" s="87"/>
      <c r="P118" s="60"/>
      <c r="Q118" s="87"/>
      <c r="R118" s="60"/>
      <c r="S118" s="87"/>
      <c r="T118" s="60"/>
      <c r="U118" s="87"/>
      <c r="V118" s="60"/>
      <c r="W118" s="87"/>
      <c r="X118" s="60"/>
      <c r="Y118" s="87"/>
      <c r="Z118" s="60"/>
      <c r="AA118" s="87"/>
      <c r="AB118" s="60"/>
      <c r="AC118" s="87"/>
      <c r="AD118" s="19">
        <f t="shared" si="9"/>
        <v>0</v>
      </c>
      <c r="AE118" s="89">
        <f t="shared" si="10"/>
        <v>0</v>
      </c>
      <c r="AF118" s="22">
        <f t="shared" si="11"/>
        <v>0</v>
      </c>
    </row>
    <row r="119" spans="1:32" x14ac:dyDescent="0.25">
      <c r="A119" s="374"/>
      <c r="B119" s="241"/>
      <c r="C119" s="377"/>
      <c r="D119" s="377"/>
      <c r="E119" s="180">
        <v>2017</v>
      </c>
      <c r="F119" s="176"/>
      <c r="G119" s="87"/>
      <c r="H119" s="60"/>
      <c r="I119" s="87"/>
      <c r="J119" s="60"/>
      <c r="K119" s="87"/>
      <c r="L119" s="60"/>
      <c r="M119" s="87"/>
      <c r="N119" s="60"/>
      <c r="O119" s="87"/>
      <c r="P119" s="60"/>
      <c r="Q119" s="87"/>
      <c r="R119" s="60"/>
      <c r="S119" s="87"/>
      <c r="T119" s="60"/>
      <c r="U119" s="87"/>
      <c r="V119" s="60"/>
      <c r="W119" s="87"/>
      <c r="X119" s="60"/>
      <c r="Y119" s="87"/>
      <c r="Z119" s="60"/>
      <c r="AA119" s="87"/>
      <c r="AB119" s="60"/>
      <c r="AC119" s="87"/>
      <c r="AD119" s="19">
        <f t="shared" si="9"/>
        <v>0</v>
      </c>
      <c r="AE119" s="89">
        <f t="shared" si="10"/>
        <v>0</v>
      </c>
      <c r="AF119" s="22">
        <f t="shared" si="11"/>
        <v>0</v>
      </c>
    </row>
    <row r="120" spans="1:32" x14ac:dyDescent="0.25">
      <c r="A120" s="374"/>
      <c r="B120" s="241"/>
      <c r="C120" s="377"/>
      <c r="D120" s="377"/>
      <c r="E120" s="180">
        <v>2018</v>
      </c>
      <c r="F120" s="176"/>
      <c r="G120" s="87"/>
      <c r="H120" s="60"/>
      <c r="I120" s="87"/>
      <c r="J120" s="60"/>
      <c r="K120" s="87"/>
      <c r="L120" s="60"/>
      <c r="M120" s="87"/>
      <c r="N120" s="60"/>
      <c r="O120" s="87"/>
      <c r="P120" s="60"/>
      <c r="Q120" s="87"/>
      <c r="R120" s="60"/>
      <c r="S120" s="87"/>
      <c r="T120" s="60"/>
      <c r="U120" s="87"/>
      <c r="V120" s="60"/>
      <c r="W120" s="87"/>
      <c r="X120" s="60"/>
      <c r="Y120" s="87"/>
      <c r="Z120" s="60"/>
      <c r="AA120" s="87"/>
      <c r="AB120" s="60"/>
      <c r="AC120" s="87"/>
      <c r="AD120" s="19">
        <f t="shared" si="9"/>
        <v>0</v>
      </c>
      <c r="AE120" s="89">
        <f t="shared" si="10"/>
        <v>0</v>
      </c>
      <c r="AF120" s="22">
        <f t="shared" si="11"/>
        <v>0</v>
      </c>
    </row>
    <row r="121" spans="1:32" x14ac:dyDescent="0.25">
      <c r="A121" s="374"/>
      <c r="B121" s="241"/>
      <c r="C121" s="377"/>
      <c r="D121" s="377"/>
      <c r="E121" s="180">
        <v>2019</v>
      </c>
      <c r="F121" s="176"/>
      <c r="G121" s="87"/>
      <c r="H121" s="60"/>
      <c r="I121" s="87"/>
      <c r="J121" s="60"/>
      <c r="K121" s="87"/>
      <c r="L121" s="60"/>
      <c r="M121" s="87"/>
      <c r="N121" s="60"/>
      <c r="O121" s="87"/>
      <c r="P121" s="60"/>
      <c r="Q121" s="87"/>
      <c r="R121" s="60"/>
      <c r="S121" s="87"/>
      <c r="T121" s="60"/>
      <c r="U121" s="87"/>
      <c r="V121" s="60"/>
      <c r="W121" s="87"/>
      <c r="X121" s="60"/>
      <c r="Y121" s="87"/>
      <c r="Z121" s="60"/>
      <c r="AA121" s="87"/>
      <c r="AB121" s="60"/>
      <c r="AC121" s="87"/>
      <c r="AD121" s="19">
        <f t="shared" si="9"/>
        <v>0</v>
      </c>
      <c r="AE121" s="89">
        <f t="shared" si="10"/>
        <v>0</v>
      </c>
      <c r="AF121" s="22">
        <f t="shared" si="11"/>
        <v>0</v>
      </c>
    </row>
    <row r="122" spans="1:32" x14ac:dyDescent="0.25">
      <c r="A122" s="374"/>
      <c r="B122" s="241"/>
      <c r="C122" s="377"/>
      <c r="D122" s="377"/>
      <c r="E122" s="180">
        <v>2020</v>
      </c>
      <c r="F122" s="176"/>
      <c r="G122" s="87"/>
      <c r="H122" s="60"/>
      <c r="I122" s="87"/>
      <c r="J122" s="60"/>
      <c r="K122" s="87"/>
      <c r="L122" s="60"/>
      <c r="M122" s="87"/>
      <c r="N122" s="60"/>
      <c r="O122" s="87"/>
      <c r="P122" s="60"/>
      <c r="Q122" s="87"/>
      <c r="R122" s="60"/>
      <c r="S122" s="87"/>
      <c r="T122" s="60"/>
      <c r="U122" s="87"/>
      <c r="V122" s="60"/>
      <c r="W122" s="87"/>
      <c r="X122" s="60"/>
      <c r="Y122" s="87"/>
      <c r="Z122" s="60"/>
      <c r="AA122" s="87"/>
      <c r="AB122" s="60"/>
      <c r="AC122" s="87"/>
      <c r="AD122" s="19">
        <f t="shared" si="9"/>
        <v>0</v>
      </c>
      <c r="AE122" s="89">
        <f t="shared" si="10"/>
        <v>0</v>
      </c>
      <c r="AF122" s="22">
        <f t="shared" si="11"/>
        <v>0</v>
      </c>
    </row>
    <row r="123" spans="1:32" x14ac:dyDescent="0.25">
      <c r="A123" s="374"/>
      <c r="B123" s="241"/>
      <c r="C123" s="377"/>
      <c r="D123" s="377"/>
      <c r="E123" s="180">
        <v>2021</v>
      </c>
      <c r="F123" s="176"/>
      <c r="G123" s="87"/>
      <c r="H123" s="60"/>
      <c r="I123" s="87"/>
      <c r="J123" s="60"/>
      <c r="K123" s="87"/>
      <c r="L123" s="60"/>
      <c r="M123" s="87"/>
      <c r="N123" s="60"/>
      <c r="O123" s="87"/>
      <c r="P123" s="60"/>
      <c r="Q123" s="87"/>
      <c r="R123" s="60"/>
      <c r="S123" s="87"/>
      <c r="T123" s="60"/>
      <c r="U123" s="87"/>
      <c r="V123" s="60"/>
      <c r="W123" s="87"/>
      <c r="X123" s="60"/>
      <c r="Y123" s="87"/>
      <c r="Z123" s="60"/>
      <c r="AA123" s="87"/>
      <c r="AB123" s="60"/>
      <c r="AC123" s="87"/>
      <c r="AD123" s="19">
        <f t="shared" si="9"/>
        <v>0</v>
      </c>
      <c r="AE123" s="89">
        <f t="shared" si="10"/>
        <v>0</v>
      </c>
      <c r="AF123" s="22">
        <f t="shared" si="11"/>
        <v>0</v>
      </c>
    </row>
    <row r="124" spans="1:32" x14ac:dyDescent="0.25">
      <c r="A124" s="374"/>
      <c r="B124" s="241"/>
      <c r="C124" s="377"/>
      <c r="D124" s="377"/>
      <c r="E124" s="180">
        <v>2022</v>
      </c>
      <c r="F124" s="176"/>
      <c r="G124" s="87"/>
      <c r="H124" s="60"/>
      <c r="I124" s="87"/>
      <c r="J124" s="60"/>
      <c r="K124" s="87"/>
      <c r="L124" s="60"/>
      <c r="M124" s="87"/>
      <c r="N124" s="60"/>
      <c r="O124" s="87"/>
      <c r="P124" s="60"/>
      <c r="Q124" s="87"/>
      <c r="R124" s="60"/>
      <c r="S124" s="87"/>
      <c r="T124" s="60"/>
      <c r="U124" s="87"/>
      <c r="V124" s="60"/>
      <c r="W124" s="87"/>
      <c r="X124" s="60"/>
      <c r="Y124" s="87"/>
      <c r="Z124" s="60"/>
      <c r="AA124" s="87"/>
      <c r="AB124" s="60"/>
      <c r="AC124" s="87"/>
      <c r="AD124" s="19">
        <f t="shared" si="9"/>
        <v>0</v>
      </c>
      <c r="AE124" s="89">
        <f t="shared" si="10"/>
        <v>0</v>
      </c>
      <c r="AF124" s="22">
        <f t="shared" si="11"/>
        <v>0</v>
      </c>
    </row>
    <row r="125" spans="1:32" x14ac:dyDescent="0.25">
      <c r="A125" s="382"/>
      <c r="B125" s="242"/>
      <c r="C125" s="383"/>
      <c r="D125" s="383"/>
      <c r="E125" s="180">
        <v>2023</v>
      </c>
      <c r="F125" s="176"/>
      <c r="G125" s="87"/>
      <c r="H125" s="60"/>
      <c r="I125" s="87"/>
      <c r="J125" s="60"/>
      <c r="K125" s="87"/>
      <c r="L125" s="60"/>
      <c r="M125" s="87"/>
      <c r="N125" s="60"/>
      <c r="O125" s="87"/>
      <c r="P125" s="60"/>
      <c r="Q125" s="87"/>
      <c r="R125" s="60"/>
      <c r="S125" s="87"/>
      <c r="T125" s="60"/>
      <c r="U125" s="87"/>
      <c r="V125" s="60"/>
      <c r="W125" s="87"/>
      <c r="X125" s="60"/>
      <c r="Y125" s="87"/>
      <c r="Z125" s="60"/>
      <c r="AA125" s="87"/>
      <c r="AB125" s="60"/>
      <c r="AC125" s="87"/>
      <c r="AD125" s="19">
        <f t="shared" si="9"/>
        <v>0</v>
      </c>
      <c r="AE125" s="89">
        <f t="shared" si="10"/>
        <v>0</v>
      </c>
      <c r="AF125" s="22">
        <f t="shared" si="11"/>
        <v>0</v>
      </c>
    </row>
    <row r="126" spans="1:32" x14ac:dyDescent="0.25">
      <c r="A126" s="379">
        <v>16</v>
      </c>
      <c r="B126" s="243"/>
      <c r="C126" s="101"/>
      <c r="D126" s="101"/>
      <c r="E126" s="181">
        <v>2016</v>
      </c>
      <c r="F126" s="177"/>
      <c r="G126" s="100"/>
      <c r="H126" s="99"/>
      <c r="I126" s="100"/>
      <c r="J126" s="99"/>
      <c r="K126" s="100"/>
      <c r="L126" s="99"/>
      <c r="M126" s="100"/>
      <c r="N126" s="99"/>
      <c r="O126" s="100"/>
      <c r="P126" s="99"/>
      <c r="Q126" s="100"/>
      <c r="R126" s="99"/>
      <c r="S126" s="100"/>
      <c r="T126" s="99"/>
      <c r="U126" s="100"/>
      <c r="V126" s="99"/>
      <c r="W126" s="100"/>
      <c r="X126" s="99"/>
      <c r="Y126" s="100"/>
      <c r="Z126" s="99"/>
      <c r="AA126" s="100"/>
      <c r="AB126" s="99"/>
      <c r="AC126" s="100"/>
      <c r="AD126" s="20">
        <f t="shared" si="9"/>
        <v>0</v>
      </c>
      <c r="AE126" s="90">
        <f t="shared" si="10"/>
        <v>0</v>
      </c>
      <c r="AF126" s="23">
        <f t="shared" si="11"/>
        <v>0</v>
      </c>
    </row>
    <row r="127" spans="1:32" x14ac:dyDescent="0.25">
      <c r="A127" s="380"/>
      <c r="B127" s="244"/>
      <c r="C127" s="102"/>
      <c r="D127" s="102"/>
      <c r="E127" s="181">
        <v>2017</v>
      </c>
      <c r="F127" s="177"/>
      <c r="G127" s="100"/>
      <c r="H127" s="99"/>
      <c r="I127" s="100"/>
      <c r="J127" s="99"/>
      <c r="K127" s="100"/>
      <c r="L127" s="99"/>
      <c r="M127" s="100"/>
      <c r="N127" s="99"/>
      <c r="O127" s="100"/>
      <c r="P127" s="99"/>
      <c r="Q127" s="100"/>
      <c r="R127" s="99"/>
      <c r="S127" s="100"/>
      <c r="T127" s="99"/>
      <c r="U127" s="100"/>
      <c r="V127" s="99"/>
      <c r="W127" s="100"/>
      <c r="X127" s="99"/>
      <c r="Y127" s="100"/>
      <c r="Z127" s="99"/>
      <c r="AA127" s="100"/>
      <c r="AB127" s="99"/>
      <c r="AC127" s="100"/>
      <c r="AD127" s="20">
        <f t="shared" si="9"/>
        <v>0</v>
      </c>
      <c r="AE127" s="90">
        <f t="shared" si="10"/>
        <v>0</v>
      </c>
      <c r="AF127" s="23">
        <f t="shared" si="11"/>
        <v>0</v>
      </c>
    </row>
    <row r="128" spans="1:32" x14ac:dyDescent="0.25">
      <c r="A128" s="380"/>
      <c r="B128" s="244"/>
      <c r="C128" s="102"/>
      <c r="D128" s="102"/>
      <c r="E128" s="181">
        <v>2018</v>
      </c>
      <c r="F128" s="177"/>
      <c r="G128" s="100"/>
      <c r="H128" s="99"/>
      <c r="I128" s="100"/>
      <c r="J128" s="99"/>
      <c r="K128" s="100"/>
      <c r="L128" s="99"/>
      <c r="M128" s="100"/>
      <c r="N128" s="99"/>
      <c r="O128" s="100"/>
      <c r="P128" s="99"/>
      <c r="Q128" s="100"/>
      <c r="R128" s="99"/>
      <c r="S128" s="100"/>
      <c r="T128" s="99"/>
      <c r="U128" s="100"/>
      <c r="V128" s="99"/>
      <c r="W128" s="100"/>
      <c r="X128" s="99"/>
      <c r="Y128" s="100"/>
      <c r="Z128" s="99"/>
      <c r="AA128" s="100"/>
      <c r="AB128" s="99"/>
      <c r="AC128" s="100"/>
      <c r="AD128" s="20">
        <f t="shared" si="9"/>
        <v>0</v>
      </c>
      <c r="AE128" s="90">
        <f t="shared" si="10"/>
        <v>0</v>
      </c>
      <c r="AF128" s="23">
        <f t="shared" si="11"/>
        <v>0</v>
      </c>
    </row>
    <row r="129" spans="1:32" x14ac:dyDescent="0.25">
      <c r="A129" s="380"/>
      <c r="B129" s="244"/>
      <c r="C129" s="102"/>
      <c r="D129" s="102"/>
      <c r="E129" s="181">
        <v>2019</v>
      </c>
      <c r="F129" s="177"/>
      <c r="G129" s="100"/>
      <c r="H129" s="99"/>
      <c r="I129" s="100"/>
      <c r="J129" s="99"/>
      <c r="K129" s="100"/>
      <c r="L129" s="99"/>
      <c r="M129" s="100"/>
      <c r="N129" s="99"/>
      <c r="O129" s="100"/>
      <c r="P129" s="99"/>
      <c r="Q129" s="100"/>
      <c r="R129" s="99"/>
      <c r="S129" s="100"/>
      <c r="T129" s="99"/>
      <c r="U129" s="100"/>
      <c r="V129" s="99"/>
      <c r="W129" s="100"/>
      <c r="X129" s="99"/>
      <c r="Y129" s="100"/>
      <c r="Z129" s="99"/>
      <c r="AA129" s="100"/>
      <c r="AB129" s="99"/>
      <c r="AC129" s="100"/>
      <c r="AD129" s="20">
        <f t="shared" si="9"/>
        <v>0</v>
      </c>
      <c r="AE129" s="90">
        <f t="shared" si="10"/>
        <v>0</v>
      </c>
      <c r="AF129" s="23">
        <f t="shared" si="11"/>
        <v>0</v>
      </c>
    </row>
    <row r="130" spans="1:32" x14ac:dyDescent="0.25">
      <c r="A130" s="380"/>
      <c r="B130" s="244"/>
      <c r="C130" s="102"/>
      <c r="D130" s="102"/>
      <c r="E130" s="182">
        <v>2020</v>
      </c>
      <c r="F130" s="178"/>
      <c r="G130" s="88"/>
      <c r="H130" s="61"/>
      <c r="I130" s="88"/>
      <c r="J130" s="61"/>
      <c r="K130" s="88"/>
      <c r="L130" s="61"/>
      <c r="M130" s="88"/>
      <c r="N130" s="61"/>
      <c r="O130" s="88"/>
      <c r="P130" s="61"/>
      <c r="Q130" s="88"/>
      <c r="R130" s="61"/>
      <c r="S130" s="88"/>
      <c r="T130" s="61"/>
      <c r="U130" s="88"/>
      <c r="V130" s="61"/>
      <c r="W130" s="88"/>
      <c r="X130" s="61"/>
      <c r="Y130" s="88"/>
      <c r="Z130" s="61"/>
      <c r="AA130" s="88"/>
      <c r="AB130" s="61"/>
      <c r="AC130" s="88"/>
      <c r="AD130" s="20">
        <f t="shared" si="9"/>
        <v>0</v>
      </c>
      <c r="AE130" s="90">
        <f t="shared" si="10"/>
        <v>0</v>
      </c>
      <c r="AF130" s="23">
        <f t="shared" si="11"/>
        <v>0</v>
      </c>
    </row>
    <row r="131" spans="1:32" x14ac:dyDescent="0.25">
      <c r="A131" s="380"/>
      <c r="B131" s="244"/>
      <c r="C131" s="102"/>
      <c r="D131" s="102"/>
      <c r="E131" s="182">
        <v>2021</v>
      </c>
      <c r="F131" s="178"/>
      <c r="G131" s="88"/>
      <c r="H131" s="61"/>
      <c r="I131" s="88"/>
      <c r="J131" s="61"/>
      <c r="K131" s="88"/>
      <c r="L131" s="61"/>
      <c r="M131" s="88"/>
      <c r="N131" s="61"/>
      <c r="O131" s="88"/>
      <c r="P131" s="61"/>
      <c r="Q131" s="88"/>
      <c r="R131" s="61"/>
      <c r="S131" s="88"/>
      <c r="T131" s="61"/>
      <c r="U131" s="88"/>
      <c r="V131" s="61"/>
      <c r="W131" s="88"/>
      <c r="X131" s="61"/>
      <c r="Y131" s="88"/>
      <c r="Z131" s="61"/>
      <c r="AA131" s="88"/>
      <c r="AB131" s="61"/>
      <c r="AC131" s="88"/>
      <c r="AD131" s="20">
        <f t="shared" si="9"/>
        <v>0</v>
      </c>
      <c r="AE131" s="90">
        <f t="shared" si="10"/>
        <v>0</v>
      </c>
      <c r="AF131" s="23">
        <f t="shared" si="11"/>
        <v>0</v>
      </c>
    </row>
    <row r="132" spans="1:32" x14ac:dyDescent="0.25">
      <c r="A132" s="380"/>
      <c r="B132" s="244"/>
      <c r="C132" s="102"/>
      <c r="D132" s="102"/>
      <c r="E132" s="182">
        <v>2022</v>
      </c>
      <c r="F132" s="178"/>
      <c r="G132" s="88"/>
      <c r="H132" s="61"/>
      <c r="I132" s="88"/>
      <c r="J132" s="61"/>
      <c r="K132" s="88"/>
      <c r="L132" s="61"/>
      <c r="M132" s="88"/>
      <c r="N132" s="61"/>
      <c r="O132" s="88"/>
      <c r="P132" s="61"/>
      <c r="Q132" s="88"/>
      <c r="R132" s="61"/>
      <c r="S132" s="88"/>
      <c r="T132" s="61"/>
      <c r="U132" s="88"/>
      <c r="V132" s="61"/>
      <c r="W132" s="88"/>
      <c r="X132" s="61"/>
      <c r="Y132" s="88"/>
      <c r="Z132" s="61"/>
      <c r="AA132" s="88"/>
      <c r="AB132" s="61"/>
      <c r="AC132" s="88"/>
      <c r="AD132" s="20">
        <f t="shared" si="9"/>
        <v>0</v>
      </c>
      <c r="AE132" s="90">
        <f t="shared" si="10"/>
        <v>0</v>
      </c>
      <c r="AF132" s="23">
        <f t="shared" si="11"/>
        <v>0</v>
      </c>
    </row>
    <row r="133" spans="1:32" x14ac:dyDescent="0.25">
      <c r="A133" s="381"/>
      <c r="B133" s="245"/>
      <c r="C133" s="103"/>
      <c r="D133" s="103"/>
      <c r="E133" s="182">
        <v>2023</v>
      </c>
      <c r="F133" s="178"/>
      <c r="G133" s="88"/>
      <c r="H133" s="61"/>
      <c r="I133" s="88"/>
      <c r="J133" s="61"/>
      <c r="K133" s="88"/>
      <c r="L133" s="61"/>
      <c r="M133" s="88"/>
      <c r="N133" s="61"/>
      <c r="O133" s="88"/>
      <c r="P133" s="61"/>
      <c r="Q133" s="88"/>
      <c r="R133" s="61"/>
      <c r="S133" s="88"/>
      <c r="T133" s="61"/>
      <c r="U133" s="88"/>
      <c r="V133" s="61"/>
      <c r="W133" s="88"/>
      <c r="X133" s="61"/>
      <c r="Y133" s="88"/>
      <c r="Z133" s="61"/>
      <c r="AA133" s="88"/>
      <c r="AB133" s="61"/>
      <c r="AC133" s="88"/>
      <c r="AD133" s="20">
        <f t="shared" si="9"/>
        <v>0</v>
      </c>
      <c r="AE133" s="90">
        <f t="shared" si="10"/>
        <v>0</v>
      </c>
      <c r="AF133" s="23">
        <f t="shared" si="11"/>
        <v>0</v>
      </c>
    </row>
    <row r="134" spans="1:32" x14ac:dyDescent="0.25">
      <c r="A134" s="373">
        <v>17</v>
      </c>
      <c r="B134" s="246"/>
      <c r="C134" s="376"/>
      <c r="D134" s="376"/>
      <c r="E134" s="180">
        <v>2016</v>
      </c>
      <c r="F134" s="176"/>
      <c r="G134" s="87"/>
      <c r="H134" s="60"/>
      <c r="I134" s="87"/>
      <c r="J134" s="60"/>
      <c r="K134" s="87"/>
      <c r="L134" s="60"/>
      <c r="M134" s="87"/>
      <c r="N134" s="60"/>
      <c r="O134" s="87"/>
      <c r="P134" s="60"/>
      <c r="Q134" s="87"/>
      <c r="R134" s="60"/>
      <c r="S134" s="87"/>
      <c r="T134" s="60"/>
      <c r="U134" s="87"/>
      <c r="V134" s="60"/>
      <c r="W134" s="87"/>
      <c r="X134" s="60"/>
      <c r="Y134" s="87"/>
      <c r="Z134" s="60"/>
      <c r="AA134" s="87"/>
      <c r="AB134" s="60"/>
      <c r="AC134" s="87"/>
      <c r="AD134" s="19">
        <f t="shared" si="9"/>
        <v>0</v>
      </c>
      <c r="AE134" s="89">
        <f t="shared" si="10"/>
        <v>0</v>
      </c>
      <c r="AF134" s="22">
        <f t="shared" si="11"/>
        <v>0</v>
      </c>
    </row>
    <row r="135" spans="1:32" x14ac:dyDescent="0.25">
      <c r="A135" s="374"/>
      <c r="B135" s="241"/>
      <c r="C135" s="377"/>
      <c r="D135" s="377"/>
      <c r="E135" s="180">
        <v>2017</v>
      </c>
      <c r="F135" s="176"/>
      <c r="G135" s="87"/>
      <c r="H135" s="60"/>
      <c r="I135" s="87"/>
      <c r="J135" s="60"/>
      <c r="K135" s="87"/>
      <c r="L135" s="60"/>
      <c r="M135" s="87"/>
      <c r="N135" s="60"/>
      <c r="O135" s="87"/>
      <c r="P135" s="60"/>
      <c r="Q135" s="87"/>
      <c r="R135" s="60"/>
      <c r="S135" s="87"/>
      <c r="T135" s="60"/>
      <c r="U135" s="87"/>
      <c r="V135" s="60"/>
      <c r="W135" s="87"/>
      <c r="X135" s="60"/>
      <c r="Y135" s="87"/>
      <c r="Z135" s="60"/>
      <c r="AA135" s="87"/>
      <c r="AB135" s="60"/>
      <c r="AC135" s="87"/>
      <c r="AD135" s="19">
        <f t="shared" si="9"/>
        <v>0</v>
      </c>
      <c r="AE135" s="89">
        <f t="shared" si="10"/>
        <v>0</v>
      </c>
      <c r="AF135" s="22">
        <f t="shared" si="11"/>
        <v>0</v>
      </c>
    </row>
    <row r="136" spans="1:32" x14ac:dyDescent="0.25">
      <c r="A136" s="374"/>
      <c r="B136" s="241"/>
      <c r="C136" s="377"/>
      <c r="D136" s="377"/>
      <c r="E136" s="180">
        <v>2018</v>
      </c>
      <c r="F136" s="176"/>
      <c r="G136" s="87"/>
      <c r="H136" s="60"/>
      <c r="I136" s="87"/>
      <c r="J136" s="60"/>
      <c r="K136" s="87"/>
      <c r="L136" s="60"/>
      <c r="M136" s="87"/>
      <c r="N136" s="60"/>
      <c r="O136" s="87"/>
      <c r="P136" s="60"/>
      <c r="Q136" s="87"/>
      <c r="R136" s="60"/>
      <c r="S136" s="87"/>
      <c r="T136" s="60"/>
      <c r="U136" s="87"/>
      <c r="V136" s="60"/>
      <c r="W136" s="87"/>
      <c r="X136" s="60"/>
      <c r="Y136" s="87"/>
      <c r="Z136" s="60"/>
      <c r="AA136" s="87"/>
      <c r="AB136" s="60"/>
      <c r="AC136" s="87"/>
      <c r="AD136" s="19">
        <f t="shared" si="9"/>
        <v>0</v>
      </c>
      <c r="AE136" s="89">
        <f t="shared" si="10"/>
        <v>0</v>
      </c>
      <c r="AF136" s="22">
        <f t="shared" si="11"/>
        <v>0</v>
      </c>
    </row>
    <row r="137" spans="1:32" x14ac:dyDescent="0.25">
      <c r="A137" s="374"/>
      <c r="B137" s="241"/>
      <c r="C137" s="377"/>
      <c r="D137" s="377"/>
      <c r="E137" s="180">
        <v>2019</v>
      </c>
      <c r="F137" s="176"/>
      <c r="G137" s="87"/>
      <c r="H137" s="60"/>
      <c r="I137" s="87"/>
      <c r="J137" s="60"/>
      <c r="K137" s="87"/>
      <c r="L137" s="60"/>
      <c r="M137" s="87"/>
      <c r="N137" s="60"/>
      <c r="O137" s="87"/>
      <c r="P137" s="60"/>
      <c r="Q137" s="87"/>
      <c r="R137" s="60"/>
      <c r="S137" s="87"/>
      <c r="T137" s="60"/>
      <c r="U137" s="87"/>
      <c r="V137" s="60"/>
      <c r="W137" s="87"/>
      <c r="X137" s="60"/>
      <c r="Y137" s="87"/>
      <c r="Z137" s="60"/>
      <c r="AA137" s="87"/>
      <c r="AB137" s="60"/>
      <c r="AC137" s="87"/>
      <c r="AD137" s="19">
        <f t="shared" si="9"/>
        <v>0</v>
      </c>
      <c r="AE137" s="89">
        <f t="shared" si="10"/>
        <v>0</v>
      </c>
      <c r="AF137" s="22">
        <f t="shared" si="11"/>
        <v>0</v>
      </c>
    </row>
    <row r="138" spans="1:32" x14ac:dyDescent="0.25">
      <c r="A138" s="374"/>
      <c r="B138" s="241"/>
      <c r="C138" s="377"/>
      <c r="D138" s="377"/>
      <c r="E138" s="180">
        <v>2020</v>
      </c>
      <c r="F138" s="176"/>
      <c r="G138" s="87"/>
      <c r="H138" s="60"/>
      <c r="I138" s="87"/>
      <c r="J138" s="60"/>
      <c r="K138" s="87"/>
      <c r="L138" s="60"/>
      <c r="M138" s="87"/>
      <c r="N138" s="60"/>
      <c r="O138" s="87"/>
      <c r="P138" s="60"/>
      <c r="Q138" s="87"/>
      <c r="R138" s="60"/>
      <c r="S138" s="87"/>
      <c r="T138" s="60"/>
      <c r="U138" s="87"/>
      <c r="V138" s="60"/>
      <c r="W138" s="87"/>
      <c r="X138" s="60"/>
      <c r="Y138" s="87"/>
      <c r="Z138" s="60"/>
      <c r="AA138" s="87"/>
      <c r="AB138" s="60"/>
      <c r="AC138" s="87"/>
      <c r="AD138" s="19">
        <f t="shared" si="9"/>
        <v>0</v>
      </c>
      <c r="AE138" s="89">
        <f t="shared" si="10"/>
        <v>0</v>
      </c>
      <c r="AF138" s="22">
        <f t="shared" si="11"/>
        <v>0</v>
      </c>
    </row>
    <row r="139" spans="1:32" x14ac:dyDescent="0.25">
      <c r="A139" s="374"/>
      <c r="B139" s="241"/>
      <c r="C139" s="377"/>
      <c r="D139" s="377"/>
      <c r="E139" s="180">
        <v>2021</v>
      </c>
      <c r="F139" s="176"/>
      <c r="G139" s="87"/>
      <c r="H139" s="60"/>
      <c r="I139" s="87"/>
      <c r="J139" s="60"/>
      <c r="K139" s="87"/>
      <c r="L139" s="60"/>
      <c r="M139" s="87"/>
      <c r="N139" s="60"/>
      <c r="O139" s="87"/>
      <c r="P139" s="60"/>
      <c r="Q139" s="87"/>
      <c r="R139" s="60"/>
      <c r="S139" s="87"/>
      <c r="T139" s="60"/>
      <c r="U139" s="87"/>
      <c r="V139" s="60"/>
      <c r="W139" s="87"/>
      <c r="X139" s="60"/>
      <c r="Y139" s="87"/>
      <c r="Z139" s="60"/>
      <c r="AA139" s="87"/>
      <c r="AB139" s="60"/>
      <c r="AC139" s="87"/>
      <c r="AD139" s="19">
        <f t="shared" si="9"/>
        <v>0</v>
      </c>
      <c r="AE139" s="89">
        <f t="shared" si="10"/>
        <v>0</v>
      </c>
      <c r="AF139" s="22">
        <f t="shared" si="11"/>
        <v>0</v>
      </c>
    </row>
    <row r="140" spans="1:32" x14ac:dyDescent="0.25">
      <c r="A140" s="374"/>
      <c r="B140" s="241"/>
      <c r="C140" s="377"/>
      <c r="D140" s="377"/>
      <c r="E140" s="180">
        <v>2022</v>
      </c>
      <c r="F140" s="176"/>
      <c r="G140" s="87"/>
      <c r="H140" s="60"/>
      <c r="I140" s="87"/>
      <c r="J140" s="60"/>
      <c r="K140" s="87"/>
      <c r="L140" s="60"/>
      <c r="M140" s="87"/>
      <c r="N140" s="60"/>
      <c r="O140" s="87"/>
      <c r="P140" s="60"/>
      <c r="Q140" s="87"/>
      <c r="R140" s="60"/>
      <c r="S140" s="87"/>
      <c r="T140" s="60"/>
      <c r="U140" s="87"/>
      <c r="V140" s="60"/>
      <c r="W140" s="87"/>
      <c r="X140" s="60"/>
      <c r="Y140" s="87"/>
      <c r="Z140" s="60"/>
      <c r="AA140" s="87"/>
      <c r="AB140" s="60"/>
      <c r="AC140" s="87"/>
      <c r="AD140" s="19">
        <f t="shared" si="9"/>
        <v>0</v>
      </c>
      <c r="AE140" s="89">
        <f t="shared" si="10"/>
        <v>0</v>
      </c>
      <c r="AF140" s="22">
        <f t="shared" si="11"/>
        <v>0</v>
      </c>
    </row>
    <row r="141" spans="1:32" x14ac:dyDescent="0.25">
      <c r="A141" s="382"/>
      <c r="B141" s="242"/>
      <c r="C141" s="383"/>
      <c r="D141" s="383"/>
      <c r="E141" s="180">
        <v>2023</v>
      </c>
      <c r="F141" s="176"/>
      <c r="G141" s="87"/>
      <c r="H141" s="60"/>
      <c r="I141" s="87"/>
      <c r="J141" s="60"/>
      <c r="K141" s="87"/>
      <c r="L141" s="60"/>
      <c r="M141" s="87"/>
      <c r="N141" s="60"/>
      <c r="O141" s="87"/>
      <c r="P141" s="60"/>
      <c r="Q141" s="87"/>
      <c r="R141" s="60"/>
      <c r="S141" s="87"/>
      <c r="T141" s="60"/>
      <c r="U141" s="87"/>
      <c r="V141" s="60"/>
      <c r="W141" s="87"/>
      <c r="X141" s="60"/>
      <c r="Y141" s="87"/>
      <c r="Z141" s="60"/>
      <c r="AA141" s="87"/>
      <c r="AB141" s="60"/>
      <c r="AC141" s="87"/>
      <c r="AD141" s="19">
        <f t="shared" si="9"/>
        <v>0</v>
      </c>
      <c r="AE141" s="89">
        <f t="shared" si="10"/>
        <v>0</v>
      </c>
      <c r="AF141" s="22">
        <f t="shared" si="11"/>
        <v>0</v>
      </c>
    </row>
    <row r="142" spans="1:32" x14ac:dyDescent="0.25">
      <c r="A142" s="379">
        <v>18</v>
      </c>
      <c r="B142" s="243"/>
      <c r="C142" s="101"/>
      <c r="D142" s="101"/>
      <c r="E142" s="181">
        <v>2016</v>
      </c>
      <c r="F142" s="177"/>
      <c r="G142" s="100"/>
      <c r="H142" s="99"/>
      <c r="I142" s="100"/>
      <c r="J142" s="99"/>
      <c r="K142" s="100"/>
      <c r="L142" s="99"/>
      <c r="M142" s="100"/>
      <c r="N142" s="99"/>
      <c r="O142" s="100"/>
      <c r="P142" s="99"/>
      <c r="Q142" s="100"/>
      <c r="R142" s="99"/>
      <c r="S142" s="100"/>
      <c r="T142" s="99"/>
      <c r="U142" s="100"/>
      <c r="V142" s="99"/>
      <c r="W142" s="100"/>
      <c r="X142" s="99"/>
      <c r="Y142" s="100"/>
      <c r="Z142" s="99"/>
      <c r="AA142" s="100"/>
      <c r="AB142" s="99"/>
      <c r="AC142" s="100"/>
      <c r="AD142" s="20">
        <f t="shared" si="9"/>
        <v>0</v>
      </c>
      <c r="AE142" s="90">
        <f t="shared" si="10"/>
        <v>0</v>
      </c>
      <c r="AF142" s="23">
        <f t="shared" si="11"/>
        <v>0</v>
      </c>
    </row>
    <row r="143" spans="1:32" x14ac:dyDescent="0.25">
      <c r="A143" s="380"/>
      <c r="B143" s="244"/>
      <c r="C143" s="102"/>
      <c r="D143" s="102"/>
      <c r="E143" s="181">
        <v>2017</v>
      </c>
      <c r="F143" s="177"/>
      <c r="G143" s="100"/>
      <c r="H143" s="99"/>
      <c r="I143" s="100"/>
      <c r="J143" s="99"/>
      <c r="K143" s="100"/>
      <c r="L143" s="99"/>
      <c r="M143" s="100"/>
      <c r="N143" s="99"/>
      <c r="O143" s="100"/>
      <c r="P143" s="99"/>
      <c r="Q143" s="100"/>
      <c r="R143" s="99"/>
      <c r="S143" s="100"/>
      <c r="T143" s="99"/>
      <c r="U143" s="100"/>
      <c r="V143" s="99"/>
      <c r="W143" s="100"/>
      <c r="X143" s="99"/>
      <c r="Y143" s="100"/>
      <c r="Z143" s="99"/>
      <c r="AA143" s="100"/>
      <c r="AB143" s="99"/>
      <c r="AC143" s="100"/>
      <c r="AD143" s="20">
        <f t="shared" si="9"/>
        <v>0</v>
      </c>
      <c r="AE143" s="90">
        <f t="shared" si="10"/>
        <v>0</v>
      </c>
      <c r="AF143" s="23">
        <f t="shared" si="11"/>
        <v>0</v>
      </c>
    </row>
    <row r="144" spans="1:32" x14ac:dyDescent="0.25">
      <c r="A144" s="380"/>
      <c r="B144" s="244"/>
      <c r="C144" s="102"/>
      <c r="D144" s="102"/>
      <c r="E144" s="181">
        <v>2018</v>
      </c>
      <c r="F144" s="177"/>
      <c r="G144" s="100"/>
      <c r="H144" s="99"/>
      <c r="I144" s="100"/>
      <c r="J144" s="99"/>
      <c r="K144" s="100"/>
      <c r="L144" s="99"/>
      <c r="M144" s="100"/>
      <c r="N144" s="99"/>
      <c r="O144" s="100"/>
      <c r="P144" s="99"/>
      <c r="Q144" s="100"/>
      <c r="R144" s="99"/>
      <c r="S144" s="100"/>
      <c r="T144" s="99"/>
      <c r="U144" s="100"/>
      <c r="V144" s="99"/>
      <c r="W144" s="100"/>
      <c r="X144" s="99"/>
      <c r="Y144" s="100"/>
      <c r="Z144" s="99"/>
      <c r="AA144" s="100"/>
      <c r="AB144" s="99"/>
      <c r="AC144" s="100"/>
      <c r="AD144" s="20">
        <f t="shared" si="9"/>
        <v>0</v>
      </c>
      <c r="AE144" s="90">
        <f t="shared" si="10"/>
        <v>0</v>
      </c>
      <c r="AF144" s="23">
        <f t="shared" si="11"/>
        <v>0</v>
      </c>
    </row>
    <row r="145" spans="1:32" x14ac:dyDescent="0.25">
      <c r="A145" s="380"/>
      <c r="B145" s="244"/>
      <c r="C145" s="102"/>
      <c r="D145" s="102"/>
      <c r="E145" s="181">
        <v>2019</v>
      </c>
      <c r="F145" s="177"/>
      <c r="G145" s="100"/>
      <c r="H145" s="99"/>
      <c r="I145" s="100"/>
      <c r="J145" s="99"/>
      <c r="K145" s="100"/>
      <c r="L145" s="99"/>
      <c r="M145" s="100"/>
      <c r="N145" s="99"/>
      <c r="O145" s="100"/>
      <c r="P145" s="99"/>
      <c r="Q145" s="100"/>
      <c r="R145" s="99"/>
      <c r="S145" s="100"/>
      <c r="T145" s="99"/>
      <c r="U145" s="100"/>
      <c r="V145" s="99"/>
      <c r="W145" s="100"/>
      <c r="X145" s="99"/>
      <c r="Y145" s="100"/>
      <c r="Z145" s="99"/>
      <c r="AA145" s="100"/>
      <c r="AB145" s="99"/>
      <c r="AC145" s="100"/>
      <c r="AD145" s="20">
        <f t="shared" si="9"/>
        <v>0</v>
      </c>
      <c r="AE145" s="90">
        <f t="shared" si="10"/>
        <v>0</v>
      </c>
      <c r="AF145" s="23">
        <f t="shared" si="11"/>
        <v>0</v>
      </c>
    </row>
    <row r="146" spans="1:32" x14ac:dyDescent="0.25">
      <c r="A146" s="380"/>
      <c r="B146" s="244"/>
      <c r="C146" s="102"/>
      <c r="D146" s="102"/>
      <c r="E146" s="182">
        <v>2020</v>
      </c>
      <c r="F146" s="178"/>
      <c r="G146" s="88"/>
      <c r="H146" s="61"/>
      <c r="I146" s="88"/>
      <c r="J146" s="61"/>
      <c r="K146" s="88"/>
      <c r="L146" s="61"/>
      <c r="M146" s="88"/>
      <c r="N146" s="61"/>
      <c r="O146" s="88"/>
      <c r="P146" s="61"/>
      <c r="Q146" s="88"/>
      <c r="R146" s="61"/>
      <c r="S146" s="88"/>
      <c r="T146" s="61"/>
      <c r="U146" s="88"/>
      <c r="V146" s="61"/>
      <c r="W146" s="88"/>
      <c r="X146" s="61"/>
      <c r="Y146" s="88"/>
      <c r="Z146" s="61"/>
      <c r="AA146" s="88"/>
      <c r="AB146" s="61"/>
      <c r="AC146" s="88"/>
      <c r="AD146" s="20">
        <f t="shared" si="9"/>
        <v>0</v>
      </c>
      <c r="AE146" s="90">
        <f t="shared" si="10"/>
        <v>0</v>
      </c>
      <c r="AF146" s="23">
        <f t="shared" si="11"/>
        <v>0</v>
      </c>
    </row>
    <row r="147" spans="1:32" x14ac:dyDescent="0.25">
      <c r="A147" s="380"/>
      <c r="B147" s="244"/>
      <c r="C147" s="102"/>
      <c r="D147" s="102"/>
      <c r="E147" s="182">
        <v>2021</v>
      </c>
      <c r="F147" s="178"/>
      <c r="G147" s="88"/>
      <c r="H147" s="61"/>
      <c r="I147" s="88"/>
      <c r="J147" s="61"/>
      <c r="K147" s="88"/>
      <c r="L147" s="61"/>
      <c r="M147" s="88"/>
      <c r="N147" s="61"/>
      <c r="O147" s="88"/>
      <c r="P147" s="61"/>
      <c r="Q147" s="88"/>
      <c r="R147" s="61"/>
      <c r="S147" s="88"/>
      <c r="T147" s="61"/>
      <c r="U147" s="88"/>
      <c r="V147" s="61"/>
      <c r="W147" s="88"/>
      <c r="X147" s="61"/>
      <c r="Y147" s="88"/>
      <c r="Z147" s="61"/>
      <c r="AA147" s="88"/>
      <c r="AB147" s="61"/>
      <c r="AC147" s="88"/>
      <c r="AD147" s="20">
        <f t="shared" si="9"/>
        <v>0</v>
      </c>
      <c r="AE147" s="90">
        <f t="shared" si="10"/>
        <v>0</v>
      </c>
      <c r="AF147" s="23">
        <f t="shared" si="11"/>
        <v>0</v>
      </c>
    </row>
    <row r="148" spans="1:32" x14ac:dyDescent="0.25">
      <c r="A148" s="380"/>
      <c r="B148" s="244"/>
      <c r="C148" s="102"/>
      <c r="D148" s="102"/>
      <c r="E148" s="182">
        <v>2022</v>
      </c>
      <c r="F148" s="178"/>
      <c r="G148" s="88"/>
      <c r="H148" s="61"/>
      <c r="I148" s="88"/>
      <c r="J148" s="61"/>
      <c r="K148" s="88"/>
      <c r="L148" s="61"/>
      <c r="M148" s="88"/>
      <c r="N148" s="61"/>
      <c r="O148" s="88"/>
      <c r="P148" s="61"/>
      <c r="Q148" s="88"/>
      <c r="R148" s="61"/>
      <c r="S148" s="88"/>
      <c r="T148" s="61"/>
      <c r="U148" s="88"/>
      <c r="V148" s="61"/>
      <c r="W148" s="88"/>
      <c r="X148" s="61"/>
      <c r="Y148" s="88"/>
      <c r="Z148" s="61"/>
      <c r="AA148" s="88"/>
      <c r="AB148" s="61"/>
      <c r="AC148" s="88"/>
      <c r="AD148" s="20">
        <f t="shared" si="9"/>
        <v>0</v>
      </c>
      <c r="AE148" s="90">
        <f t="shared" si="10"/>
        <v>0</v>
      </c>
      <c r="AF148" s="23">
        <f t="shared" si="11"/>
        <v>0</v>
      </c>
    </row>
    <row r="149" spans="1:32" x14ac:dyDescent="0.25">
      <c r="A149" s="381"/>
      <c r="B149" s="245"/>
      <c r="C149" s="103"/>
      <c r="D149" s="103"/>
      <c r="E149" s="182">
        <v>2023</v>
      </c>
      <c r="F149" s="178"/>
      <c r="G149" s="88"/>
      <c r="H149" s="61"/>
      <c r="I149" s="88"/>
      <c r="J149" s="61"/>
      <c r="K149" s="88"/>
      <c r="L149" s="61"/>
      <c r="M149" s="88"/>
      <c r="N149" s="61"/>
      <c r="O149" s="88"/>
      <c r="P149" s="61"/>
      <c r="Q149" s="88"/>
      <c r="R149" s="61"/>
      <c r="S149" s="88"/>
      <c r="T149" s="61"/>
      <c r="U149" s="88"/>
      <c r="V149" s="61"/>
      <c r="W149" s="88"/>
      <c r="X149" s="61"/>
      <c r="Y149" s="88"/>
      <c r="Z149" s="61"/>
      <c r="AA149" s="88"/>
      <c r="AB149" s="61"/>
      <c r="AC149" s="88"/>
      <c r="AD149" s="20">
        <f t="shared" si="9"/>
        <v>0</v>
      </c>
      <c r="AE149" s="90">
        <f t="shared" si="10"/>
        <v>0</v>
      </c>
      <c r="AF149" s="23">
        <f t="shared" si="11"/>
        <v>0</v>
      </c>
    </row>
    <row r="150" spans="1:32" x14ac:dyDescent="0.25">
      <c r="A150" s="373">
        <v>19</v>
      </c>
      <c r="B150" s="246"/>
      <c r="C150" s="376"/>
      <c r="D150" s="376"/>
      <c r="E150" s="180">
        <v>2016</v>
      </c>
      <c r="F150" s="176"/>
      <c r="G150" s="87"/>
      <c r="H150" s="60"/>
      <c r="I150" s="87"/>
      <c r="J150" s="60"/>
      <c r="K150" s="87"/>
      <c r="L150" s="60"/>
      <c r="M150" s="87"/>
      <c r="N150" s="60"/>
      <c r="O150" s="87"/>
      <c r="P150" s="60"/>
      <c r="Q150" s="87"/>
      <c r="R150" s="60"/>
      <c r="S150" s="87"/>
      <c r="T150" s="60"/>
      <c r="U150" s="87"/>
      <c r="V150" s="60"/>
      <c r="W150" s="87"/>
      <c r="X150" s="60"/>
      <c r="Y150" s="87"/>
      <c r="Z150" s="60"/>
      <c r="AA150" s="87"/>
      <c r="AB150" s="60"/>
      <c r="AC150" s="87"/>
      <c r="AD150" s="19">
        <f>F150+H150+J150+L150+N150+P150+R150+T150+V150+X150+Z150+AB150</f>
        <v>0</v>
      </c>
      <c r="AE150" s="89">
        <f>G150+I150+K150+M150+O150+Q150+S150+U150+W150+Y150+AA150+AC150</f>
        <v>0</v>
      </c>
      <c r="AF150" s="22">
        <f>(AD150*0.086)/1000</f>
        <v>0</v>
      </c>
    </row>
    <row r="151" spans="1:32" x14ac:dyDescent="0.25">
      <c r="A151" s="374"/>
      <c r="B151" s="241"/>
      <c r="C151" s="377"/>
      <c r="D151" s="377"/>
      <c r="E151" s="180">
        <v>2017</v>
      </c>
      <c r="F151" s="176"/>
      <c r="G151" s="87"/>
      <c r="H151" s="60"/>
      <c r="I151" s="87"/>
      <c r="J151" s="60"/>
      <c r="K151" s="87"/>
      <c r="L151" s="60"/>
      <c r="M151" s="87"/>
      <c r="N151" s="60"/>
      <c r="O151" s="87"/>
      <c r="P151" s="60"/>
      <c r="Q151" s="87"/>
      <c r="R151" s="60"/>
      <c r="S151" s="87"/>
      <c r="T151" s="60"/>
      <c r="U151" s="87"/>
      <c r="V151" s="60"/>
      <c r="W151" s="87"/>
      <c r="X151" s="60"/>
      <c r="Y151" s="87"/>
      <c r="Z151" s="60"/>
      <c r="AA151" s="87"/>
      <c r="AB151" s="60"/>
      <c r="AC151" s="87"/>
      <c r="AD151" s="19">
        <f t="shared" ref="AD151:AD197" si="12">F151+H151+J151+L151+N151+P151+R151+T151+V151+X151+Z151+AB151</f>
        <v>0</v>
      </c>
      <c r="AE151" s="89">
        <f t="shared" ref="AE151:AE197" si="13">G151+I151+K151+M151+O151+Q151+S151+U151+W151+Y151+AA151+AC151</f>
        <v>0</v>
      </c>
      <c r="AF151" s="22">
        <f t="shared" ref="AF151:AF197" si="14">(AD151*0.086)/1000</f>
        <v>0</v>
      </c>
    </row>
    <row r="152" spans="1:32" x14ac:dyDescent="0.25">
      <c r="A152" s="374"/>
      <c r="B152" s="241"/>
      <c r="C152" s="377"/>
      <c r="D152" s="377"/>
      <c r="E152" s="180">
        <v>2018</v>
      </c>
      <c r="F152" s="176"/>
      <c r="G152" s="87"/>
      <c r="H152" s="60"/>
      <c r="I152" s="87"/>
      <c r="J152" s="60"/>
      <c r="K152" s="87"/>
      <c r="L152" s="60"/>
      <c r="M152" s="87"/>
      <c r="N152" s="60"/>
      <c r="O152" s="87"/>
      <c r="P152" s="60"/>
      <c r="Q152" s="87"/>
      <c r="R152" s="60"/>
      <c r="S152" s="87"/>
      <c r="T152" s="60"/>
      <c r="U152" s="87"/>
      <c r="V152" s="60"/>
      <c r="W152" s="87"/>
      <c r="X152" s="60"/>
      <c r="Y152" s="87"/>
      <c r="Z152" s="60"/>
      <c r="AA152" s="87"/>
      <c r="AB152" s="60"/>
      <c r="AC152" s="87"/>
      <c r="AD152" s="19">
        <f t="shared" si="12"/>
        <v>0</v>
      </c>
      <c r="AE152" s="89">
        <f t="shared" si="13"/>
        <v>0</v>
      </c>
      <c r="AF152" s="22">
        <f t="shared" si="14"/>
        <v>0</v>
      </c>
    </row>
    <row r="153" spans="1:32" x14ac:dyDescent="0.25">
      <c r="A153" s="374"/>
      <c r="B153" s="241"/>
      <c r="C153" s="377"/>
      <c r="D153" s="377"/>
      <c r="E153" s="180">
        <v>2019</v>
      </c>
      <c r="F153" s="176"/>
      <c r="G153" s="87"/>
      <c r="H153" s="60"/>
      <c r="I153" s="87"/>
      <c r="J153" s="60"/>
      <c r="K153" s="87"/>
      <c r="L153" s="60"/>
      <c r="M153" s="87"/>
      <c r="N153" s="60"/>
      <c r="O153" s="87"/>
      <c r="P153" s="60"/>
      <c r="Q153" s="87"/>
      <c r="R153" s="60"/>
      <c r="S153" s="87"/>
      <c r="T153" s="60"/>
      <c r="U153" s="87"/>
      <c r="V153" s="60"/>
      <c r="W153" s="87"/>
      <c r="X153" s="60"/>
      <c r="Y153" s="87"/>
      <c r="Z153" s="60"/>
      <c r="AA153" s="87"/>
      <c r="AB153" s="60"/>
      <c r="AC153" s="87"/>
      <c r="AD153" s="19">
        <f t="shared" si="12"/>
        <v>0</v>
      </c>
      <c r="AE153" s="89">
        <f t="shared" si="13"/>
        <v>0</v>
      </c>
      <c r="AF153" s="22">
        <f t="shared" si="14"/>
        <v>0</v>
      </c>
    </row>
    <row r="154" spans="1:32" x14ac:dyDescent="0.25">
      <c r="A154" s="374"/>
      <c r="B154" s="241"/>
      <c r="C154" s="377"/>
      <c r="D154" s="377"/>
      <c r="E154" s="180">
        <v>2020</v>
      </c>
      <c r="F154" s="176"/>
      <c r="G154" s="87"/>
      <c r="H154" s="60"/>
      <c r="I154" s="87"/>
      <c r="J154" s="60"/>
      <c r="K154" s="87"/>
      <c r="L154" s="60"/>
      <c r="M154" s="87"/>
      <c r="N154" s="60"/>
      <c r="O154" s="87"/>
      <c r="P154" s="60"/>
      <c r="Q154" s="87"/>
      <c r="R154" s="60"/>
      <c r="S154" s="87"/>
      <c r="T154" s="60"/>
      <c r="U154" s="87"/>
      <c r="V154" s="60"/>
      <c r="W154" s="87"/>
      <c r="X154" s="60"/>
      <c r="Y154" s="87"/>
      <c r="Z154" s="60"/>
      <c r="AA154" s="87"/>
      <c r="AB154" s="60"/>
      <c r="AC154" s="87"/>
      <c r="AD154" s="19">
        <f t="shared" si="12"/>
        <v>0</v>
      </c>
      <c r="AE154" s="89">
        <f t="shared" si="13"/>
        <v>0</v>
      </c>
      <c r="AF154" s="22">
        <f t="shared" si="14"/>
        <v>0</v>
      </c>
    </row>
    <row r="155" spans="1:32" x14ac:dyDescent="0.25">
      <c r="A155" s="374"/>
      <c r="B155" s="241"/>
      <c r="C155" s="377"/>
      <c r="D155" s="377"/>
      <c r="E155" s="180">
        <v>2021</v>
      </c>
      <c r="F155" s="176"/>
      <c r="G155" s="87"/>
      <c r="H155" s="60"/>
      <c r="I155" s="87"/>
      <c r="J155" s="60"/>
      <c r="K155" s="87"/>
      <c r="L155" s="60"/>
      <c r="M155" s="87"/>
      <c r="N155" s="60"/>
      <c r="O155" s="87"/>
      <c r="P155" s="60"/>
      <c r="Q155" s="87"/>
      <c r="R155" s="60"/>
      <c r="S155" s="87"/>
      <c r="T155" s="60"/>
      <c r="U155" s="87"/>
      <c r="V155" s="60"/>
      <c r="W155" s="87"/>
      <c r="X155" s="60"/>
      <c r="Y155" s="87"/>
      <c r="Z155" s="60"/>
      <c r="AA155" s="87"/>
      <c r="AB155" s="60"/>
      <c r="AC155" s="87"/>
      <c r="AD155" s="19">
        <f t="shared" si="12"/>
        <v>0</v>
      </c>
      <c r="AE155" s="89">
        <f t="shared" si="13"/>
        <v>0</v>
      </c>
      <c r="AF155" s="22">
        <f t="shared" si="14"/>
        <v>0</v>
      </c>
    </row>
    <row r="156" spans="1:32" x14ac:dyDescent="0.25">
      <c r="A156" s="374"/>
      <c r="B156" s="241"/>
      <c r="C156" s="377"/>
      <c r="D156" s="377"/>
      <c r="E156" s="180">
        <v>2022</v>
      </c>
      <c r="F156" s="176"/>
      <c r="G156" s="87"/>
      <c r="H156" s="60"/>
      <c r="I156" s="87"/>
      <c r="J156" s="60"/>
      <c r="K156" s="87"/>
      <c r="L156" s="60"/>
      <c r="M156" s="87"/>
      <c r="N156" s="60"/>
      <c r="O156" s="87"/>
      <c r="P156" s="60"/>
      <c r="Q156" s="87"/>
      <c r="R156" s="60"/>
      <c r="S156" s="87"/>
      <c r="T156" s="60"/>
      <c r="U156" s="87"/>
      <c r="V156" s="60"/>
      <c r="W156" s="87"/>
      <c r="X156" s="60"/>
      <c r="Y156" s="87"/>
      <c r="Z156" s="60"/>
      <c r="AA156" s="87"/>
      <c r="AB156" s="60"/>
      <c r="AC156" s="87"/>
      <c r="AD156" s="19">
        <f t="shared" si="12"/>
        <v>0</v>
      </c>
      <c r="AE156" s="89">
        <f t="shared" si="13"/>
        <v>0</v>
      </c>
      <c r="AF156" s="22">
        <f t="shared" si="14"/>
        <v>0</v>
      </c>
    </row>
    <row r="157" spans="1:32" x14ac:dyDescent="0.25">
      <c r="A157" s="382"/>
      <c r="B157" s="242"/>
      <c r="C157" s="383"/>
      <c r="D157" s="383"/>
      <c r="E157" s="180">
        <v>2023</v>
      </c>
      <c r="F157" s="176"/>
      <c r="G157" s="87"/>
      <c r="H157" s="60"/>
      <c r="I157" s="87"/>
      <c r="J157" s="60"/>
      <c r="K157" s="87"/>
      <c r="L157" s="60"/>
      <c r="M157" s="87"/>
      <c r="N157" s="60"/>
      <c r="O157" s="87"/>
      <c r="P157" s="60"/>
      <c r="Q157" s="87"/>
      <c r="R157" s="60"/>
      <c r="S157" s="87"/>
      <c r="T157" s="60"/>
      <c r="U157" s="87"/>
      <c r="V157" s="60"/>
      <c r="W157" s="87"/>
      <c r="X157" s="60"/>
      <c r="Y157" s="87"/>
      <c r="Z157" s="60"/>
      <c r="AA157" s="87"/>
      <c r="AB157" s="60"/>
      <c r="AC157" s="87"/>
      <c r="AD157" s="19">
        <f t="shared" si="12"/>
        <v>0</v>
      </c>
      <c r="AE157" s="89">
        <f t="shared" si="13"/>
        <v>0</v>
      </c>
      <c r="AF157" s="22">
        <f t="shared" si="14"/>
        <v>0</v>
      </c>
    </row>
    <row r="158" spans="1:32" x14ac:dyDescent="0.25">
      <c r="A158" s="379">
        <v>20</v>
      </c>
      <c r="B158" s="243"/>
      <c r="C158" s="101"/>
      <c r="D158" s="101"/>
      <c r="E158" s="181">
        <v>2016</v>
      </c>
      <c r="F158" s="177"/>
      <c r="G158" s="100"/>
      <c r="H158" s="99"/>
      <c r="I158" s="100"/>
      <c r="J158" s="99"/>
      <c r="K158" s="100"/>
      <c r="L158" s="99"/>
      <c r="M158" s="100"/>
      <c r="N158" s="99"/>
      <c r="O158" s="100"/>
      <c r="P158" s="99"/>
      <c r="Q158" s="100"/>
      <c r="R158" s="99"/>
      <c r="S158" s="100"/>
      <c r="T158" s="99"/>
      <c r="U158" s="100"/>
      <c r="V158" s="99"/>
      <c r="W158" s="100"/>
      <c r="X158" s="99"/>
      <c r="Y158" s="100"/>
      <c r="Z158" s="99"/>
      <c r="AA158" s="100"/>
      <c r="AB158" s="99"/>
      <c r="AC158" s="100"/>
      <c r="AD158" s="20">
        <f t="shared" si="12"/>
        <v>0</v>
      </c>
      <c r="AE158" s="90">
        <f t="shared" si="13"/>
        <v>0</v>
      </c>
      <c r="AF158" s="23">
        <f t="shared" si="14"/>
        <v>0</v>
      </c>
    </row>
    <row r="159" spans="1:32" x14ac:dyDescent="0.25">
      <c r="A159" s="380"/>
      <c r="B159" s="244"/>
      <c r="C159" s="102"/>
      <c r="D159" s="102"/>
      <c r="E159" s="181">
        <v>2017</v>
      </c>
      <c r="F159" s="177"/>
      <c r="G159" s="100"/>
      <c r="H159" s="99"/>
      <c r="I159" s="100"/>
      <c r="J159" s="99"/>
      <c r="K159" s="100"/>
      <c r="L159" s="99"/>
      <c r="M159" s="100"/>
      <c r="N159" s="99"/>
      <c r="O159" s="100"/>
      <c r="P159" s="99"/>
      <c r="Q159" s="100"/>
      <c r="R159" s="99"/>
      <c r="S159" s="100"/>
      <c r="T159" s="99"/>
      <c r="U159" s="100"/>
      <c r="V159" s="99"/>
      <c r="W159" s="100"/>
      <c r="X159" s="99"/>
      <c r="Y159" s="100"/>
      <c r="Z159" s="99"/>
      <c r="AA159" s="100"/>
      <c r="AB159" s="99"/>
      <c r="AC159" s="100"/>
      <c r="AD159" s="20">
        <f t="shared" si="12"/>
        <v>0</v>
      </c>
      <c r="AE159" s="90">
        <f t="shared" si="13"/>
        <v>0</v>
      </c>
      <c r="AF159" s="23">
        <f t="shared" si="14"/>
        <v>0</v>
      </c>
    </row>
    <row r="160" spans="1:32" x14ac:dyDescent="0.25">
      <c r="A160" s="380"/>
      <c r="B160" s="244"/>
      <c r="C160" s="102"/>
      <c r="D160" s="102"/>
      <c r="E160" s="181">
        <v>2018</v>
      </c>
      <c r="F160" s="177"/>
      <c r="G160" s="100"/>
      <c r="H160" s="99"/>
      <c r="I160" s="100"/>
      <c r="J160" s="99"/>
      <c r="K160" s="100"/>
      <c r="L160" s="99"/>
      <c r="M160" s="100"/>
      <c r="N160" s="99"/>
      <c r="O160" s="100"/>
      <c r="P160" s="99"/>
      <c r="Q160" s="100"/>
      <c r="R160" s="99"/>
      <c r="S160" s="100"/>
      <c r="T160" s="99"/>
      <c r="U160" s="100"/>
      <c r="V160" s="99"/>
      <c r="W160" s="100"/>
      <c r="X160" s="99"/>
      <c r="Y160" s="100"/>
      <c r="Z160" s="99"/>
      <c r="AA160" s="100"/>
      <c r="AB160" s="99"/>
      <c r="AC160" s="100"/>
      <c r="AD160" s="20">
        <f t="shared" si="12"/>
        <v>0</v>
      </c>
      <c r="AE160" s="90">
        <f t="shared" si="13"/>
        <v>0</v>
      </c>
      <c r="AF160" s="23">
        <f t="shared" si="14"/>
        <v>0</v>
      </c>
    </row>
    <row r="161" spans="1:32" x14ac:dyDescent="0.25">
      <c r="A161" s="380"/>
      <c r="B161" s="244"/>
      <c r="C161" s="102"/>
      <c r="D161" s="102"/>
      <c r="E161" s="181">
        <v>2019</v>
      </c>
      <c r="F161" s="177"/>
      <c r="G161" s="100"/>
      <c r="H161" s="99"/>
      <c r="I161" s="100"/>
      <c r="J161" s="99"/>
      <c r="K161" s="100"/>
      <c r="L161" s="99"/>
      <c r="M161" s="100"/>
      <c r="N161" s="99"/>
      <c r="O161" s="100"/>
      <c r="P161" s="99"/>
      <c r="Q161" s="100"/>
      <c r="R161" s="99"/>
      <c r="S161" s="100"/>
      <c r="T161" s="99"/>
      <c r="U161" s="100"/>
      <c r="V161" s="99"/>
      <c r="W161" s="100"/>
      <c r="X161" s="99"/>
      <c r="Y161" s="100"/>
      <c r="Z161" s="99"/>
      <c r="AA161" s="100"/>
      <c r="AB161" s="99"/>
      <c r="AC161" s="100"/>
      <c r="AD161" s="20">
        <f t="shared" si="12"/>
        <v>0</v>
      </c>
      <c r="AE161" s="90">
        <f t="shared" si="13"/>
        <v>0</v>
      </c>
      <c r="AF161" s="23">
        <f t="shared" si="14"/>
        <v>0</v>
      </c>
    </row>
    <row r="162" spans="1:32" x14ac:dyDescent="0.25">
      <c r="A162" s="380"/>
      <c r="B162" s="244"/>
      <c r="C162" s="102"/>
      <c r="D162" s="102"/>
      <c r="E162" s="182">
        <v>2020</v>
      </c>
      <c r="F162" s="178"/>
      <c r="G162" s="88"/>
      <c r="H162" s="61"/>
      <c r="I162" s="88"/>
      <c r="J162" s="61"/>
      <c r="K162" s="88"/>
      <c r="L162" s="61"/>
      <c r="M162" s="88"/>
      <c r="N162" s="61"/>
      <c r="O162" s="88"/>
      <c r="P162" s="61"/>
      <c r="Q162" s="88"/>
      <c r="R162" s="61"/>
      <c r="S162" s="88"/>
      <c r="T162" s="61"/>
      <c r="U162" s="88"/>
      <c r="V162" s="61"/>
      <c r="W162" s="88"/>
      <c r="X162" s="61"/>
      <c r="Y162" s="88"/>
      <c r="Z162" s="61"/>
      <c r="AA162" s="88"/>
      <c r="AB162" s="61"/>
      <c r="AC162" s="88"/>
      <c r="AD162" s="20">
        <f t="shared" si="12"/>
        <v>0</v>
      </c>
      <c r="AE162" s="90">
        <f t="shared" si="13"/>
        <v>0</v>
      </c>
      <c r="AF162" s="23">
        <f t="shared" si="14"/>
        <v>0</v>
      </c>
    </row>
    <row r="163" spans="1:32" x14ac:dyDescent="0.25">
      <c r="A163" s="380"/>
      <c r="B163" s="244"/>
      <c r="C163" s="102"/>
      <c r="D163" s="102"/>
      <c r="E163" s="182">
        <v>2021</v>
      </c>
      <c r="F163" s="178"/>
      <c r="G163" s="88"/>
      <c r="H163" s="61"/>
      <c r="I163" s="88"/>
      <c r="J163" s="61"/>
      <c r="K163" s="88"/>
      <c r="L163" s="61"/>
      <c r="M163" s="88"/>
      <c r="N163" s="61"/>
      <c r="O163" s="88"/>
      <c r="P163" s="61"/>
      <c r="Q163" s="88"/>
      <c r="R163" s="61"/>
      <c r="S163" s="88"/>
      <c r="T163" s="61"/>
      <c r="U163" s="88"/>
      <c r="V163" s="61"/>
      <c r="W163" s="88"/>
      <c r="X163" s="61"/>
      <c r="Y163" s="88"/>
      <c r="Z163" s="61"/>
      <c r="AA163" s="88"/>
      <c r="AB163" s="61"/>
      <c r="AC163" s="88"/>
      <c r="AD163" s="20">
        <f t="shared" si="12"/>
        <v>0</v>
      </c>
      <c r="AE163" s="90">
        <f t="shared" si="13"/>
        <v>0</v>
      </c>
      <c r="AF163" s="23">
        <f t="shared" si="14"/>
        <v>0</v>
      </c>
    </row>
    <row r="164" spans="1:32" x14ac:dyDescent="0.25">
      <c r="A164" s="380"/>
      <c r="B164" s="244"/>
      <c r="C164" s="102"/>
      <c r="D164" s="102"/>
      <c r="E164" s="182">
        <v>2022</v>
      </c>
      <c r="F164" s="178"/>
      <c r="G164" s="88"/>
      <c r="H164" s="61"/>
      <c r="I164" s="88"/>
      <c r="J164" s="61"/>
      <c r="K164" s="88"/>
      <c r="L164" s="61"/>
      <c r="M164" s="88"/>
      <c r="N164" s="61"/>
      <c r="O164" s="88"/>
      <c r="P164" s="61"/>
      <c r="Q164" s="88"/>
      <c r="R164" s="61"/>
      <c r="S164" s="88"/>
      <c r="T164" s="61"/>
      <c r="U164" s="88"/>
      <c r="V164" s="61"/>
      <c r="W164" s="88"/>
      <c r="X164" s="61"/>
      <c r="Y164" s="88"/>
      <c r="Z164" s="61"/>
      <c r="AA164" s="88"/>
      <c r="AB164" s="61"/>
      <c r="AC164" s="88"/>
      <c r="AD164" s="20">
        <f t="shared" si="12"/>
        <v>0</v>
      </c>
      <c r="AE164" s="90">
        <f t="shared" si="13"/>
        <v>0</v>
      </c>
      <c r="AF164" s="23">
        <f t="shared" si="14"/>
        <v>0</v>
      </c>
    </row>
    <row r="165" spans="1:32" x14ac:dyDescent="0.25">
      <c r="A165" s="381"/>
      <c r="B165" s="245"/>
      <c r="C165" s="103"/>
      <c r="D165" s="103"/>
      <c r="E165" s="182">
        <v>2023</v>
      </c>
      <c r="F165" s="178"/>
      <c r="G165" s="88"/>
      <c r="H165" s="61"/>
      <c r="I165" s="88"/>
      <c r="J165" s="61"/>
      <c r="K165" s="88"/>
      <c r="L165" s="61"/>
      <c r="M165" s="88"/>
      <c r="N165" s="61"/>
      <c r="O165" s="88"/>
      <c r="P165" s="61"/>
      <c r="Q165" s="88"/>
      <c r="R165" s="61"/>
      <c r="S165" s="88"/>
      <c r="T165" s="61"/>
      <c r="U165" s="88"/>
      <c r="V165" s="61"/>
      <c r="W165" s="88"/>
      <c r="X165" s="61"/>
      <c r="Y165" s="88"/>
      <c r="Z165" s="61"/>
      <c r="AA165" s="88"/>
      <c r="AB165" s="61"/>
      <c r="AC165" s="88"/>
      <c r="AD165" s="20">
        <f t="shared" si="12"/>
        <v>0</v>
      </c>
      <c r="AE165" s="90">
        <f t="shared" si="13"/>
        <v>0</v>
      </c>
      <c r="AF165" s="23">
        <f t="shared" si="14"/>
        <v>0</v>
      </c>
    </row>
    <row r="166" spans="1:32" x14ac:dyDescent="0.25">
      <c r="A166" s="373">
        <v>21</v>
      </c>
      <c r="B166" s="246"/>
      <c r="C166" s="376"/>
      <c r="D166" s="376"/>
      <c r="E166" s="180">
        <v>2016</v>
      </c>
      <c r="F166" s="176"/>
      <c r="G166" s="87"/>
      <c r="H166" s="60"/>
      <c r="I166" s="87"/>
      <c r="J166" s="60"/>
      <c r="K166" s="87"/>
      <c r="L166" s="60"/>
      <c r="M166" s="87"/>
      <c r="N166" s="60"/>
      <c r="O166" s="87"/>
      <c r="P166" s="60"/>
      <c r="Q166" s="87"/>
      <c r="R166" s="60"/>
      <c r="S166" s="87"/>
      <c r="T166" s="60"/>
      <c r="U166" s="87"/>
      <c r="V166" s="60"/>
      <c r="W166" s="87"/>
      <c r="X166" s="60"/>
      <c r="Y166" s="87"/>
      <c r="Z166" s="60"/>
      <c r="AA166" s="87"/>
      <c r="AB166" s="60"/>
      <c r="AC166" s="87"/>
      <c r="AD166" s="19">
        <f t="shared" si="12"/>
        <v>0</v>
      </c>
      <c r="AE166" s="89">
        <f t="shared" si="13"/>
        <v>0</v>
      </c>
      <c r="AF166" s="22">
        <f t="shared" si="14"/>
        <v>0</v>
      </c>
    </row>
    <row r="167" spans="1:32" x14ac:dyDescent="0.25">
      <c r="A167" s="374"/>
      <c r="B167" s="241"/>
      <c r="C167" s="377"/>
      <c r="D167" s="377"/>
      <c r="E167" s="180">
        <v>2017</v>
      </c>
      <c r="F167" s="176"/>
      <c r="G167" s="87"/>
      <c r="H167" s="60"/>
      <c r="I167" s="87"/>
      <c r="J167" s="60"/>
      <c r="K167" s="87"/>
      <c r="L167" s="60"/>
      <c r="M167" s="87"/>
      <c r="N167" s="60"/>
      <c r="O167" s="87"/>
      <c r="P167" s="60"/>
      <c r="Q167" s="87"/>
      <c r="R167" s="60"/>
      <c r="S167" s="87"/>
      <c r="T167" s="60"/>
      <c r="U167" s="87"/>
      <c r="V167" s="60"/>
      <c r="W167" s="87"/>
      <c r="X167" s="60"/>
      <c r="Y167" s="87"/>
      <c r="Z167" s="60"/>
      <c r="AA167" s="87"/>
      <c r="AB167" s="60"/>
      <c r="AC167" s="87"/>
      <c r="AD167" s="19">
        <f t="shared" si="12"/>
        <v>0</v>
      </c>
      <c r="AE167" s="89">
        <f t="shared" si="13"/>
        <v>0</v>
      </c>
      <c r="AF167" s="22">
        <f t="shared" si="14"/>
        <v>0</v>
      </c>
    </row>
    <row r="168" spans="1:32" x14ac:dyDescent="0.25">
      <c r="A168" s="374"/>
      <c r="B168" s="241"/>
      <c r="C168" s="377"/>
      <c r="D168" s="377"/>
      <c r="E168" s="180">
        <v>2018</v>
      </c>
      <c r="F168" s="176"/>
      <c r="G168" s="87"/>
      <c r="H168" s="60"/>
      <c r="I168" s="87"/>
      <c r="J168" s="60"/>
      <c r="K168" s="87"/>
      <c r="L168" s="60"/>
      <c r="M168" s="87"/>
      <c r="N168" s="60"/>
      <c r="O168" s="87"/>
      <c r="P168" s="60"/>
      <c r="Q168" s="87"/>
      <c r="R168" s="60"/>
      <c r="S168" s="87"/>
      <c r="T168" s="60"/>
      <c r="U168" s="87"/>
      <c r="V168" s="60"/>
      <c r="W168" s="87"/>
      <c r="X168" s="60"/>
      <c r="Y168" s="87"/>
      <c r="Z168" s="60"/>
      <c r="AA168" s="87"/>
      <c r="AB168" s="60"/>
      <c r="AC168" s="87"/>
      <c r="AD168" s="19">
        <f t="shared" si="12"/>
        <v>0</v>
      </c>
      <c r="AE168" s="89">
        <f t="shared" si="13"/>
        <v>0</v>
      </c>
      <c r="AF168" s="22">
        <f t="shared" si="14"/>
        <v>0</v>
      </c>
    </row>
    <row r="169" spans="1:32" x14ac:dyDescent="0.25">
      <c r="A169" s="374"/>
      <c r="B169" s="241"/>
      <c r="C169" s="377"/>
      <c r="D169" s="377"/>
      <c r="E169" s="180">
        <v>2019</v>
      </c>
      <c r="F169" s="176"/>
      <c r="G169" s="87"/>
      <c r="H169" s="60"/>
      <c r="I169" s="87"/>
      <c r="J169" s="60"/>
      <c r="K169" s="87"/>
      <c r="L169" s="60"/>
      <c r="M169" s="87"/>
      <c r="N169" s="60"/>
      <c r="O169" s="87"/>
      <c r="P169" s="60"/>
      <c r="Q169" s="87"/>
      <c r="R169" s="60"/>
      <c r="S169" s="87"/>
      <c r="T169" s="60"/>
      <c r="U169" s="87"/>
      <c r="V169" s="60"/>
      <c r="W169" s="87"/>
      <c r="X169" s="60"/>
      <c r="Y169" s="87"/>
      <c r="Z169" s="60"/>
      <c r="AA169" s="87"/>
      <c r="AB169" s="60"/>
      <c r="AC169" s="87"/>
      <c r="AD169" s="19">
        <f t="shared" si="12"/>
        <v>0</v>
      </c>
      <c r="AE169" s="89">
        <f t="shared" si="13"/>
        <v>0</v>
      </c>
      <c r="AF169" s="22">
        <f t="shared" si="14"/>
        <v>0</v>
      </c>
    </row>
    <row r="170" spans="1:32" x14ac:dyDescent="0.25">
      <c r="A170" s="374"/>
      <c r="B170" s="241"/>
      <c r="C170" s="377"/>
      <c r="D170" s="377"/>
      <c r="E170" s="180">
        <v>2020</v>
      </c>
      <c r="F170" s="176"/>
      <c r="G170" s="87"/>
      <c r="H170" s="60"/>
      <c r="I170" s="87"/>
      <c r="J170" s="60"/>
      <c r="K170" s="87"/>
      <c r="L170" s="60"/>
      <c r="M170" s="87"/>
      <c r="N170" s="60"/>
      <c r="O170" s="87"/>
      <c r="P170" s="60"/>
      <c r="Q170" s="87"/>
      <c r="R170" s="60"/>
      <c r="S170" s="87"/>
      <c r="T170" s="60"/>
      <c r="U170" s="87"/>
      <c r="V170" s="60"/>
      <c r="W170" s="87"/>
      <c r="X170" s="60"/>
      <c r="Y170" s="87"/>
      <c r="Z170" s="60"/>
      <c r="AA170" s="87"/>
      <c r="AB170" s="60"/>
      <c r="AC170" s="87"/>
      <c r="AD170" s="19">
        <f t="shared" si="12"/>
        <v>0</v>
      </c>
      <c r="AE170" s="89">
        <f t="shared" si="13"/>
        <v>0</v>
      </c>
      <c r="AF170" s="22">
        <f t="shared" si="14"/>
        <v>0</v>
      </c>
    </row>
    <row r="171" spans="1:32" x14ac:dyDescent="0.25">
      <c r="A171" s="374"/>
      <c r="B171" s="241"/>
      <c r="C171" s="377"/>
      <c r="D171" s="377"/>
      <c r="E171" s="180">
        <v>2021</v>
      </c>
      <c r="F171" s="176"/>
      <c r="G171" s="87"/>
      <c r="H171" s="60"/>
      <c r="I171" s="87"/>
      <c r="J171" s="60"/>
      <c r="K171" s="87"/>
      <c r="L171" s="60"/>
      <c r="M171" s="87"/>
      <c r="N171" s="60"/>
      <c r="O171" s="87"/>
      <c r="P171" s="60"/>
      <c r="Q171" s="87"/>
      <c r="R171" s="60"/>
      <c r="S171" s="87"/>
      <c r="T171" s="60"/>
      <c r="U171" s="87"/>
      <c r="V171" s="60"/>
      <c r="W171" s="87"/>
      <c r="X171" s="60"/>
      <c r="Y171" s="87"/>
      <c r="Z171" s="60"/>
      <c r="AA171" s="87"/>
      <c r="AB171" s="60"/>
      <c r="AC171" s="87"/>
      <c r="AD171" s="19">
        <f t="shared" si="12"/>
        <v>0</v>
      </c>
      <c r="AE171" s="89">
        <f t="shared" si="13"/>
        <v>0</v>
      </c>
      <c r="AF171" s="22">
        <f t="shared" si="14"/>
        <v>0</v>
      </c>
    </row>
    <row r="172" spans="1:32" x14ac:dyDescent="0.25">
      <c r="A172" s="374"/>
      <c r="B172" s="241"/>
      <c r="C172" s="377"/>
      <c r="D172" s="377"/>
      <c r="E172" s="180">
        <v>2022</v>
      </c>
      <c r="F172" s="176"/>
      <c r="G172" s="87"/>
      <c r="H172" s="60"/>
      <c r="I172" s="87"/>
      <c r="J172" s="60"/>
      <c r="K172" s="87"/>
      <c r="L172" s="60"/>
      <c r="M172" s="87"/>
      <c r="N172" s="60"/>
      <c r="O172" s="87"/>
      <c r="P172" s="60"/>
      <c r="Q172" s="87"/>
      <c r="R172" s="60"/>
      <c r="S172" s="87"/>
      <c r="T172" s="60"/>
      <c r="U172" s="87"/>
      <c r="V172" s="60"/>
      <c r="W172" s="87"/>
      <c r="X172" s="60"/>
      <c r="Y172" s="87"/>
      <c r="Z172" s="60"/>
      <c r="AA172" s="87"/>
      <c r="AB172" s="60"/>
      <c r="AC172" s="87"/>
      <c r="AD172" s="19">
        <f t="shared" si="12"/>
        <v>0</v>
      </c>
      <c r="AE172" s="89">
        <f t="shared" si="13"/>
        <v>0</v>
      </c>
      <c r="AF172" s="22">
        <f t="shared" si="14"/>
        <v>0</v>
      </c>
    </row>
    <row r="173" spans="1:32" x14ac:dyDescent="0.25">
      <c r="A173" s="382"/>
      <c r="B173" s="242"/>
      <c r="C173" s="383"/>
      <c r="D173" s="383"/>
      <c r="E173" s="180">
        <v>2023</v>
      </c>
      <c r="F173" s="176"/>
      <c r="G173" s="87"/>
      <c r="H173" s="60"/>
      <c r="I173" s="87"/>
      <c r="J173" s="60"/>
      <c r="K173" s="87"/>
      <c r="L173" s="60"/>
      <c r="M173" s="87"/>
      <c r="N173" s="60"/>
      <c r="O173" s="87"/>
      <c r="P173" s="60"/>
      <c r="Q173" s="87"/>
      <c r="R173" s="60"/>
      <c r="S173" s="87"/>
      <c r="T173" s="60"/>
      <c r="U173" s="87"/>
      <c r="V173" s="60"/>
      <c r="W173" s="87"/>
      <c r="X173" s="60"/>
      <c r="Y173" s="87"/>
      <c r="Z173" s="60"/>
      <c r="AA173" s="87"/>
      <c r="AB173" s="60"/>
      <c r="AC173" s="87"/>
      <c r="AD173" s="19">
        <f t="shared" si="12"/>
        <v>0</v>
      </c>
      <c r="AE173" s="89">
        <f t="shared" si="13"/>
        <v>0</v>
      </c>
      <c r="AF173" s="22">
        <f t="shared" si="14"/>
        <v>0</v>
      </c>
    </row>
    <row r="174" spans="1:32" x14ac:dyDescent="0.25">
      <c r="A174" s="379">
        <v>22</v>
      </c>
      <c r="B174" s="243"/>
      <c r="C174" s="101"/>
      <c r="D174" s="101"/>
      <c r="E174" s="181">
        <v>2016</v>
      </c>
      <c r="F174" s="177"/>
      <c r="G174" s="100"/>
      <c r="H174" s="99"/>
      <c r="I174" s="100"/>
      <c r="J174" s="99"/>
      <c r="K174" s="100"/>
      <c r="L174" s="99"/>
      <c r="M174" s="100"/>
      <c r="N174" s="99"/>
      <c r="O174" s="100"/>
      <c r="P174" s="99"/>
      <c r="Q174" s="100"/>
      <c r="R174" s="99"/>
      <c r="S174" s="100"/>
      <c r="T174" s="99"/>
      <c r="U174" s="100"/>
      <c r="V174" s="99"/>
      <c r="W174" s="100"/>
      <c r="X174" s="99"/>
      <c r="Y174" s="100"/>
      <c r="Z174" s="99"/>
      <c r="AA174" s="100"/>
      <c r="AB174" s="99"/>
      <c r="AC174" s="100"/>
      <c r="AD174" s="20">
        <f t="shared" si="12"/>
        <v>0</v>
      </c>
      <c r="AE174" s="90">
        <f t="shared" si="13"/>
        <v>0</v>
      </c>
      <c r="AF174" s="23">
        <f t="shared" si="14"/>
        <v>0</v>
      </c>
    </row>
    <row r="175" spans="1:32" x14ac:dyDescent="0.25">
      <c r="A175" s="380"/>
      <c r="B175" s="244"/>
      <c r="C175" s="102"/>
      <c r="D175" s="102"/>
      <c r="E175" s="181">
        <v>2017</v>
      </c>
      <c r="F175" s="177"/>
      <c r="G175" s="100"/>
      <c r="H175" s="99"/>
      <c r="I175" s="100"/>
      <c r="J175" s="99"/>
      <c r="K175" s="100"/>
      <c r="L175" s="99"/>
      <c r="M175" s="100"/>
      <c r="N175" s="99"/>
      <c r="O175" s="100"/>
      <c r="P175" s="99"/>
      <c r="Q175" s="100"/>
      <c r="R175" s="99"/>
      <c r="S175" s="100"/>
      <c r="T175" s="99"/>
      <c r="U175" s="100"/>
      <c r="V175" s="99"/>
      <c r="W175" s="100"/>
      <c r="X175" s="99"/>
      <c r="Y175" s="100"/>
      <c r="Z175" s="99"/>
      <c r="AA175" s="100"/>
      <c r="AB175" s="99"/>
      <c r="AC175" s="100"/>
      <c r="AD175" s="20">
        <f t="shared" si="12"/>
        <v>0</v>
      </c>
      <c r="AE175" s="90">
        <f t="shared" si="13"/>
        <v>0</v>
      </c>
      <c r="AF175" s="23">
        <f t="shared" si="14"/>
        <v>0</v>
      </c>
    </row>
    <row r="176" spans="1:32" x14ac:dyDescent="0.25">
      <c r="A176" s="380"/>
      <c r="B176" s="244"/>
      <c r="C176" s="102"/>
      <c r="D176" s="102"/>
      <c r="E176" s="181">
        <v>2018</v>
      </c>
      <c r="F176" s="177"/>
      <c r="G176" s="100"/>
      <c r="H176" s="99"/>
      <c r="I176" s="100"/>
      <c r="J176" s="99"/>
      <c r="K176" s="100"/>
      <c r="L176" s="99"/>
      <c r="M176" s="100"/>
      <c r="N176" s="99"/>
      <c r="O176" s="100"/>
      <c r="P176" s="99"/>
      <c r="Q176" s="100"/>
      <c r="R176" s="99"/>
      <c r="S176" s="100"/>
      <c r="T176" s="99"/>
      <c r="U176" s="100"/>
      <c r="V176" s="99"/>
      <c r="W176" s="100"/>
      <c r="X176" s="99"/>
      <c r="Y176" s="100"/>
      <c r="Z176" s="99"/>
      <c r="AA176" s="100"/>
      <c r="AB176" s="99"/>
      <c r="AC176" s="100"/>
      <c r="AD176" s="20">
        <f t="shared" si="12"/>
        <v>0</v>
      </c>
      <c r="AE176" s="90">
        <f t="shared" si="13"/>
        <v>0</v>
      </c>
      <c r="AF176" s="23">
        <f t="shared" si="14"/>
        <v>0</v>
      </c>
    </row>
    <row r="177" spans="1:32" x14ac:dyDescent="0.25">
      <c r="A177" s="380"/>
      <c r="B177" s="244"/>
      <c r="C177" s="102"/>
      <c r="D177" s="102"/>
      <c r="E177" s="181">
        <v>2019</v>
      </c>
      <c r="F177" s="177"/>
      <c r="G177" s="100"/>
      <c r="H177" s="99"/>
      <c r="I177" s="100"/>
      <c r="J177" s="99"/>
      <c r="K177" s="100"/>
      <c r="L177" s="99"/>
      <c r="M177" s="100"/>
      <c r="N177" s="99"/>
      <c r="O177" s="100"/>
      <c r="P177" s="99"/>
      <c r="Q177" s="100"/>
      <c r="R177" s="99"/>
      <c r="S177" s="100"/>
      <c r="T177" s="99"/>
      <c r="U177" s="100"/>
      <c r="V177" s="99"/>
      <c r="W177" s="100"/>
      <c r="X177" s="99"/>
      <c r="Y177" s="100"/>
      <c r="Z177" s="99"/>
      <c r="AA177" s="100"/>
      <c r="AB177" s="99"/>
      <c r="AC177" s="100"/>
      <c r="AD177" s="20">
        <f t="shared" si="12"/>
        <v>0</v>
      </c>
      <c r="AE177" s="90">
        <f t="shared" si="13"/>
        <v>0</v>
      </c>
      <c r="AF177" s="23">
        <f t="shared" si="14"/>
        <v>0</v>
      </c>
    </row>
    <row r="178" spans="1:32" x14ac:dyDescent="0.25">
      <c r="A178" s="380"/>
      <c r="B178" s="244"/>
      <c r="C178" s="102"/>
      <c r="D178" s="102"/>
      <c r="E178" s="182">
        <v>2020</v>
      </c>
      <c r="F178" s="178"/>
      <c r="G178" s="88"/>
      <c r="H178" s="61"/>
      <c r="I178" s="88"/>
      <c r="J178" s="61"/>
      <c r="K178" s="88"/>
      <c r="L178" s="61"/>
      <c r="M178" s="88"/>
      <c r="N178" s="61"/>
      <c r="O178" s="88"/>
      <c r="P178" s="61"/>
      <c r="Q178" s="88"/>
      <c r="R178" s="61"/>
      <c r="S178" s="88"/>
      <c r="T178" s="61"/>
      <c r="U178" s="88"/>
      <c r="V178" s="61"/>
      <c r="W178" s="88"/>
      <c r="X178" s="61"/>
      <c r="Y178" s="88"/>
      <c r="Z178" s="61"/>
      <c r="AA178" s="88"/>
      <c r="AB178" s="61"/>
      <c r="AC178" s="88"/>
      <c r="AD178" s="20">
        <f t="shared" si="12"/>
        <v>0</v>
      </c>
      <c r="AE178" s="90">
        <f t="shared" si="13"/>
        <v>0</v>
      </c>
      <c r="AF178" s="23">
        <f t="shared" si="14"/>
        <v>0</v>
      </c>
    </row>
    <row r="179" spans="1:32" x14ac:dyDescent="0.25">
      <c r="A179" s="380"/>
      <c r="B179" s="244"/>
      <c r="C179" s="102"/>
      <c r="D179" s="102"/>
      <c r="E179" s="182">
        <v>2021</v>
      </c>
      <c r="F179" s="178"/>
      <c r="G179" s="88"/>
      <c r="H179" s="61"/>
      <c r="I179" s="88"/>
      <c r="J179" s="61"/>
      <c r="K179" s="88"/>
      <c r="L179" s="61"/>
      <c r="M179" s="88"/>
      <c r="N179" s="61"/>
      <c r="O179" s="88"/>
      <c r="P179" s="61"/>
      <c r="Q179" s="88"/>
      <c r="R179" s="61"/>
      <c r="S179" s="88"/>
      <c r="T179" s="61"/>
      <c r="U179" s="88"/>
      <c r="V179" s="61"/>
      <c r="W179" s="88"/>
      <c r="X179" s="61"/>
      <c r="Y179" s="88"/>
      <c r="Z179" s="61"/>
      <c r="AA179" s="88"/>
      <c r="AB179" s="61"/>
      <c r="AC179" s="88"/>
      <c r="AD179" s="20">
        <f t="shared" si="12"/>
        <v>0</v>
      </c>
      <c r="AE179" s="90">
        <f t="shared" si="13"/>
        <v>0</v>
      </c>
      <c r="AF179" s="23">
        <f t="shared" si="14"/>
        <v>0</v>
      </c>
    </row>
    <row r="180" spans="1:32" x14ac:dyDescent="0.25">
      <c r="A180" s="380"/>
      <c r="B180" s="244"/>
      <c r="C180" s="102"/>
      <c r="D180" s="102"/>
      <c r="E180" s="182">
        <v>2022</v>
      </c>
      <c r="F180" s="178"/>
      <c r="G180" s="88"/>
      <c r="H180" s="61"/>
      <c r="I180" s="88"/>
      <c r="J180" s="61"/>
      <c r="K180" s="88"/>
      <c r="L180" s="61"/>
      <c r="M180" s="88"/>
      <c r="N180" s="61"/>
      <c r="O180" s="88"/>
      <c r="P180" s="61"/>
      <c r="Q180" s="88"/>
      <c r="R180" s="61"/>
      <c r="S180" s="88"/>
      <c r="T180" s="61"/>
      <c r="U180" s="88"/>
      <c r="V180" s="61"/>
      <c r="W180" s="88"/>
      <c r="X180" s="61"/>
      <c r="Y180" s="88"/>
      <c r="Z180" s="61"/>
      <c r="AA180" s="88"/>
      <c r="AB180" s="61"/>
      <c r="AC180" s="88"/>
      <c r="AD180" s="20">
        <f t="shared" si="12"/>
        <v>0</v>
      </c>
      <c r="AE180" s="90">
        <f t="shared" si="13"/>
        <v>0</v>
      </c>
      <c r="AF180" s="23">
        <f t="shared" si="14"/>
        <v>0</v>
      </c>
    </row>
    <row r="181" spans="1:32" x14ac:dyDescent="0.25">
      <c r="A181" s="381"/>
      <c r="B181" s="245"/>
      <c r="C181" s="103"/>
      <c r="D181" s="103"/>
      <c r="E181" s="182">
        <v>2023</v>
      </c>
      <c r="F181" s="178"/>
      <c r="G181" s="88"/>
      <c r="H181" s="61"/>
      <c r="I181" s="88"/>
      <c r="J181" s="61"/>
      <c r="K181" s="88"/>
      <c r="L181" s="61"/>
      <c r="M181" s="88"/>
      <c r="N181" s="61"/>
      <c r="O181" s="88"/>
      <c r="P181" s="61"/>
      <c r="Q181" s="88"/>
      <c r="R181" s="61"/>
      <c r="S181" s="88"/>
      <c r="T181" s="61"/>
      <c r="U181" s="88"/>
      <c r="V181" s="61"/>
      <c r="W181" s="88"/>
      <c r="X181" s="61"/>
      <c r="Y181" s="88"/>
      <c r="Z181" s="61"/>
      <c r="AA181" s="88"/>
      <c r="AB181" s="61"/>
      <c r="AC181" s="88"/>
      <c r="AD181" s="20">
        <f t="shared" si="12"/>
        <v>0</v>
      </c>
      <c r="AE181" s="90">
        <f t="shared" si="13"/>
        <v>0</v>
      </c>
      <c r="AF181" s="23">
        <f t="shared" si="14"/>
        <v>0</v>
      </c>
    </row>
    <row r="182" spans="1:32" x14ac:dyDescent="0.25">
      <c r="A182" s="373">
        <v>23</v>
      </c>
      <c r="B182" s="246"/>
      <c r="C182" s="376"/>
      <c r="D182" s="376"/>
      <c r="E182" s="180">
        <v>2016</v>
      </c>
      <c r="F182" s="176"/>
      <c r="G182" s="87"/>
      <c r="H182" s="60"/>
      <c r="I182" s="87"/>
      <c r="J182" s="60"/>
      <c r="K182" s="87"/>
      <c r="L182" s="60"/>
      <c r="M182" s="87"/>
      <c r="N182" s="60"/>
      <c r="O182" s="87"/>
      <c r="P182" s="60"/>
      <c r="Q182" s="87"/>
      <c r="R182" s="60"/>
      <c r="S182" s="87"/>
      <c r="T182" s="60"/>
      <c r="U182" s="87"/>
      <c r="V182" s="60"/>
      <c r="W182" s="87"/>
      <c r="X182" s="60"/>
      <c r="Y182" s="87"/>
      <c r="Z182" s="60"/>
      <c r="AA182" s="87"/>
      <c r="AB182" s="60"/>
      <c r="AC182" s="87"/>
      <c r="AD182" s="19">
        <f t="shared" si="12"/>
        <v>0</v>
      </c>
      <c r="AE182" s="89">
        <f t="shared" si="13"/>
        <v>0</v>
      </c>
      <c r="AF182" s="22">
        <f t="shared" si="14"/>
        <v>0</v>
      </c>
    </row>
    <row r="183" spans="1:32" x14ac:dyDescent="0.25">
      <c r="A183" s="374"/>
      <c r="B183" s="241"/>
      <c r="C183" s="377"/>
      <c r="D183" s="377"/>
      <c r="E183" s="180">
        <v>2017</v>
      </c>
      <c r="F183" s="176"/>
      <c r="G183" s="87"/>
      <c r="H183" s="60"/>
      <c r="I183" s="87"/>
      <c r="J183" s="60"/>
      <c r="K183" s="87"/>
      <c r="L183" s="60"/>
      <c r="M183" s="87"/>
      <c r="N183" s="60"/>
      <c r="O183" s="87"/>
      <c r="P183" s="60"/>
      <c r="Q183" s="87"/>
      <c r="R183" s="60"/>
      <c r="S183" s="87"/>
      <c r="T183" s="60"/>
      <c r="U183" s="87"/>
      <c r="V183" s="60"/>
      <c r="W183" s="87"/>
      <c r="X183" s="60"/>
      <c r="Y183" s="87"/>
      <c r="Z183" s="60"/>
      <c r="AA183" s="87"/>
      <c r="AB183" s="60"/>
      <c r="AC183" s="87"/>
      <c r="AD183" s="19">
        <f t="shared" si="12"/>
        <v>0</v>
      </c>
      <c r="AE183" s="89">
        <f t="shared" si="13"/>
        <v>0</v>
      </c>
      <c r="AF183" s="22">
        <f t="shared" si="14"/>
        <v>0</v>
      </c>
    </row>
    <row r="184" spans="1:32" x14ac:dyDescent="0.25">
      <c r="A184" s="374"/>
      <c r="B184" s="241"/>
      <c r="C184" s="377"/>
      <c r="D184" s="377"/>
      <c r="E184" s="180">
        <v>2018</v>
      </c>
      <c r="F184" s="176"/>
      <c r="G184" s="87"/>
      <c r="H184" s="60"/>
      <c r="I184" s="87"/>
      <c r="J184" s="60"/>
      <c r="K184" s="87"/>
      <c r="L184" s="60"/>
      <c r="M184" s="87"/>
      <c r="N184" s="60"/>
      <c r="O184" s="87"/>
      <c r="P184" s="60"/>
      <c r="Q184" s="87"/>
      <c r="R184" s="60"/>
      <c r="S184" s="87"/>
      <c r="T184" s="60"/>
      <c r="U184" s="87"/>
      <c r="V184" s="60"/>
      <c r="W184" s="87"/>
      <c r="X184" s="60"/>
      <c r="Y184" s="87"/>
      <c r="Z184" s="60"/>
      <c r="AA184" s="87"/>
      <c r="AB184" s="60"/>
      <c r="AC184" s="87"/>
      <c r="AD184" s="19">
        <f t="shared" si="12"/>
        <v>0</v>
      </c>
      <c r="AE184" s="89">
        <f t="shared" si="13"/>
        <v>0</v>
      </c>
      <c r="AF184" s="22">
        <f t="shared" si="14"/>
        <v>0</v>
      </c>
    </row>
    <row r="185" spans="1:32" x14ac:dyDescent="0.25">
      <c r="A185" s="374"/>
      <c r="B185" s="241"/>
      <c r="C185" s="377"/>
      <c r="D185" s="377"/>
      <c r="E185" s="180">
        <v>2019</v>
      </c>
      <c r="F185" s="176"/>
      <c r="G185" s="87"/>
      <c r="H185" s="60"/>
      <c r="I185" s="87"/>
      <c r="J185" s="60"/>
      <c r="K185" s="87"/>
      <c r="L185" s="60"/>
      <c r="M185" s="87"/>
      <c r="N185" s="60"/>
      <c r="O185" s="87"/>
      <c r="P185" s="60"/>
      <c r="Q185" s="87"/>
      <c r="R185" s="60"/>
      <c r="S185" s="87"/>
      <c r="T185" s="60"/>
      <c r="U185" s="87"/>
      <c r="V185" s="60"/>
      <c r="W185" s="87"/>
      <c r="X185" s="60"/>
      <c r="Y185" s="87"/>
      <c r="Z185" s="60"/>
      <c r="AA185" s="87"/>
      <c r="AB185" s="60"/>
      <c r="AC185" s="87"/>
      <c r="AD185" s="19">
        <f t="shared" si="12"/>
        <v>0</v>
      </c>
      <c r="AE185" s="89">
        <f t="shared" si="13"/>
        <v>0</v>
      </c>
      <c r="AF185" s="22">
        <f t="shared" si="14"/>
        <v>0</v>
      </c>
    </row>
    <row r="186" spans="1:32" x14ac:dyDescent="0.25">
      <c r="A186" s="374"/>
      <c r="B186" s="241"/>
      <c r="C186" s="377"/>
      <c r="D186" s="377"/>
      <c r="E186" s="180">
        <v>2020</v>
      </c>
      <c r="F186" s="176"/>
      <c r="G186" s="87"/>
      <c r="H186" s="60"/>
      <c r="I186" s="87"/>
      <c r="J186" s="60"/>
      <c r="K186" s="87"/>
      <c r="L186" s="60"/>
      <c r="M186" s="87"/>
      <c r="N186" s="60"/>
      <c r="O186" s="87"/>
      <c r="P186" s="60"/>
      <c r="Q186" s="87"/>
      <c r="R186" s="60"/>
      <c r="S186" s="87"/>
      <c r="T186" s="60"/>
      <c r="U186" s="87"/>
      <c r="V186" s="60"/>
      <c r="W186" s="87"/>
      <c r="X186" s="60"/>
      <c r="Y186" s="87"/>
      <c r="Z186" s="60"/>
      <c r="AA186" s="87"/>
      <c r="AB186" s="60"/>
      <c r="AC186" s="87"/>
      <c r="AD186" s="19">
        <f t="shared" si="12"/>
        <v>0</v>
      </c>
      <c r="AE186" s="89">
        <f t="shared" si="13"/>
        <v>0</v>
      </c>
      <c r="AF186" s="22">
        <f t="shared" si="14"/>
        <v>0</v>
      </c>
    </row>
    <row r="187" spans="1:32" x14ac:dyDescent="0.25">
      <c r="A187" s="374"/>
      <c r="B187" s="241"/>
      <c r="C187" s="377"/>
      <c r="D187" s="377"/>
      <c r="E187" s="180">
        <v>2021</v>
      </c>
      <c r="F187" s="176"/>
      <c r="G187" s="87"/>
      <c r="H187" s="60"/>
      <c r="I187" s="87"/>
      <c r="J187" s="60"/>
      <c r="K187" s="87"/>
      <c r="L187" s="60"/>
      <c r="M187" s="87"/>
      <c r="N187" s="60"/>
      <c r="O187" s="87"/>
      <c r="P187" s="60"/>
      <c r="Q187" s="87"/>
      <c r="R187" s="60"/>
      <c r="S187" s="87"/>
      <c r="T187" s="60"/>
      <c r="U187" s="87"/>
      <c r="V187" s="60"/>
      <c r="W187" s="87"/>
      <c r="X187" s="60"/>
      <c r="Y187" s="87"/>
      <c r="Z187" s="60"/>
      <c r="AA187" s="87"/>
      <c r="AB187" s="60"/>
      <c r="AC187" s="87"/>
      <c r="AD187" s="19">
        <f t="shared" si="12"/>
        <v>0</v>
      </c>
      <c r="AE187" s="89">
        <f t="shared" si="13"/>
        <v>0</v>
      </c>
      <c r="AF187" s="22">
        <f t="shared" si="14"/>
        <v>0</v>
      </c>
    </row>
    <row r="188" spans="1:32" x14ac:dyDescent="0.25">
      <c r="A188" s="374"/>
      <c r="B188" s="241"/>
      <c r="C188" s="377"/>
      <c r="D188" s="377"/>
      <c r="E188" s="180">
        <v>2022</v>
      </c>
      <c r="F188" s="176"/>
      <c r="G188" s="87"/>
      <c r="H188" s="60"/>
      <c r="I188" s="87"/>
      <c r="J188" s="60"/>
      <c r="K188" s="87"/>
      <c r="L188" s="60"/>
      <c r="M188" s="87"/>
      <c r="N188" s="60"/>
      <c r="O188" s="87"/>
      <c r="P188" s="60"/>
      <c r="Q188" s="87"/>
      <c r="R188" s="60"/>
      <c r="S188" s="87"/>
      <c r="T188" s="60"/>
      <c r="U188" s="87"/>
      <c r="V188" s="60"/>
      <c r="W188" s="87"/>
      <c r="X188" s="60"/>
      <c r="Y188" s="87"/>
      <c r="Z188" s="60"/>
      <c r="AA188" s="87"/>
      <c r="AB188" s="60"/>
      <c r="AC188" s="87"/>
      <c r="AD188" s="19">
        <f t="shared" si="12"/>
        <v>0</v>
      </c>
      <c r="AE188" s="89">
        <f t="shared" si="13"/>
        <v>0</v>
      </c>
      <c r="AF188" s="22">
        <f t="shared" si="14"/>
        <v>0</v>
      </c>
    </row>
    <row r="189" spans="1:32" x14ac:dyDescent="0.25">
      <c r="A189" s="382"/>
      <c r="B189" s="242"/>
      <c r="C189" s="383"/>
      <c r="D189" s="383"/>
      <c r="E189" s="180">
        <v>2023</v>
      </c>
      <c r="F189" s="176"/>
      <c r="G189" s="87"/>
      <c r="H189" s="60"/>
      <c r="I189" s="87"/>
      <c r="J189" s="60"/>
      <c r="K189" s="87"/>
      <c r="L189" s="60"/>
      <c r="M189" s="87"/>
      <c r="N189" s="60"/>
      <c r="O189" s="87"/>
      <c r="P189" s="60"/>
      <c r="Q189" s="87"/>
      <c r="R189" s="60"/>
      <c r="S189" s="87"/>
      <c r="T189" s="60"/>
      <c r="U189" s="87"/>
      <c r="V189" s="60"/>
      <c r="W189" s="87"/>
      <c r="X189" s="60"/>
      <c r="Y189" s="87"/>
      <c r="Z189" s="60"/>
      <c r="AA189" s="87"/>
      <c r="AB189" s="60"/>
      <c r="AC189" s="87"/>
      <c r="AD189" s="19">
        <f t="shared" si="12"/>
        <v>0</v>
      </c>
      <c r="AE189" s="89">
        <f t="shared" si="13"/>
        <v>0</v>
      </c>
      <c r="AF189" s="22">
        <f t="shared" si="14"/>
        <v>0</v>
      </c>
    </row>
    <row r="190" spans="1:32" x14ac:dyDescent="0.25">
      <c r="A190" s="379">
        <v>24</v>
      </c>
      <c r="B190" s="243"/>
      <c r="C190" s="101"/>
      <c r="D190" s="101"/>
      <c r="E190" s="181">
        <v>2016</v>
      </c>
      <c r="F190" s="177"/>
      <c r="G190" s="100"/>
      <c r="H190" s="99"/>
      <c r="I190" s="100"/>
      <c r="J190" s="99"/>
      <c r="K190" s="100"/>
      <c r="L190" s="99"/>
      <c r="M190" s="100"/>
      <c r="N190" s="99"/>
      <c r="O190" s="100"/>
      <c r="P190" s="99"/>
      <c r="Q190" s="100"/>
      <c r="R190" s="99"/>
      <c r="S190" s="100"/>
      <c r="T190" s="99"/>
      <c r="U190" s="100"/>
      <c r="V190" s="99"/>
      <c r="W190" s="100"/>
      <c r="X190" s="99"/>
      <c r="Y190" s="100"/>
      <c r="Z190" s="99"/>
      <c r="AA190" s="100"/>
      <c r="AB190" s="99"/>
      <c r="AC190" s="100"/>
      <c r="AD190" s="20">
        <f t="shared" si="12"/>
        <v>0</v>
      </c>
      <c r="AE190" s="90">
        <f t="shared" si="13"/>
        <v>0</v>
      </c>
      <c r="AF190" s="23">
        <f t="shared" si="14"/>
        <v>0</v>
      </c>
    </row>
    <row r="191" spans="1:32" x14ac:dyDescent="0.25">
      <c r="A191" s="380"/>
      <c r="B191" s="244"/>
      <c r="C191" s="102"/>
      <c r="D191" s="102"/>
      <c r="E191" s="181">
        <v>2017</v>
      </c>
      <c r="F191" s="177"/>
      <c r="G191" s="100"/>
      <c r="H191" s="99"/>
      <c r="I191" s="100"/>
      <c r="J191" s="99"/>
      <c r="K191" s="100"/>
      <c r="L191" s="99"/>
      <c r="M191" s="100"/>
      <c r="N191" s="99"/>
      <c r="O191" s="100"/>
      <c r="P191" s="99"/>
      <c r="Q191" s="100"/>
      <c r="R191" s="99"/>
      <c r="S191" s="100"/>
      <c r="T191" s="99"/>
      <c r="U191" s="100"/>
      <c r="V191" s="99"/>
      <c r="W191" s="100"/>
      <c r="X191" s="99"/>
      <c r="Y191" s="100"/>
      <c r="Z191" s="99"/>
      <c r="AA191" s="100"/>
      <c r="AB191" s="99"/>
      <c r="AC191" s="100"/>
      <c r="AD191" s="20">
        <f t="shared" si="12"/>
        <v>0</v>
      </c>
      <c r="AE191" s="90">
        <f t="shared" si="13"/>
        <v>0</v>
      </c>
      <c r="AF191" s="23">
        <f t="shared" si="14"/>
        <v>0</v>
      </c>
    </row>
    <row r="192" spans="1:32" x14ac:dyDescent="0.25">
      <c r="A192" s="380"/>
      <c r="B192" s="244"/>
      <c r="C192" s="102"/>
      <c r="D192" s="102"/>
      <c r="E192" s="181">
        <v>2018</v>
      </c>
      <c r="F192" s="177"/>
      <c r="G192" s="100"/>
      <c r="H192" s="99"/>
      <c r="I192" s="100"/>
      <c r="J192" s="99"/>
      <c r="K192" s="100"/>
      <c r="L192" s="99"/>
      <c r="M192" s="100"/>
      <c r="N192" s="99"/>
      <c r="O192" s="100"/>
      <c r="P192" s="99"/>
      <c r="Q192" s="100"/>
      <c r="R192" s="99"/>
      <c r="S192" s="100"/>
      <c r="T192" s="99"/>
      <c r="U192" s="100"/>
      <c r="V192" s="99"/>
      <c r="W192" s="100"/>
      <c r="X192" s="99"/>
      <c r="Y192" s="100"/>
      <c r="Z192" s="99"/>
      <c r="AA192" s="100"/>
      <c r="AB192" s="99"/>
      <c r="AC192" s="100"/>
      <c r="AD192" s="20">
        <f t="shared" si="12"/>
        <v>0</v>
      </c>
      <c r="AE192" s="90">
        <f t="shared" si="13"/>
        <v>0</v>
      </c>
      <c r="AF192" s="23">
        <f t="shared" si="14"/>
        <v>0</v>
      </c>
    </row>
    <row r="193" spans="1:32" x14ac:dyDescent="0.25">
      <c r="A193" s="380"/>
      <c r="B193" s="244"/>
      <c r="C193" s="102"/>
      <c r="D193" s="102"/>
      <c r="E193" s="181">
        <v>2019</v>
      </c>
      <c r="F193" s="177"/>
      <c r="G193" s="100"/>
      <c r="H193" s="99"/>
      <c r="I193" s="100"/>
      <c r="J193" s="99"/>
      <c r="K193" s="100"/>
      <c r="L193" s="99"/>
      <c r="M193" s="100"/>
      <c r="N193" s="99"/>
      <c r="O193" s="100"/>
      <c r="P193" s="99"/>
      <c r="Q193" s="100"/>
      <c r="R193" s="99"/>
      <c r="S193" s="100"/>
      <c r="T193" s="99"/>
      <c r="U193" s="100"/>
      <c r="V193" s="99"/>
      <c r="W193" s="100"/>
      <c r="X193" s="99"/>
      <c r="Y193" s="100"/>
      <c r="Z193" s="99"/>
      <c r="AA193" s="100"/>
      <c r="AB193" s="99"/>
      <c r="AC193" s="100"/>
      <c r="AD193" s="20">
        <f t="shared" si="12"/>
        <v>0</v>
      </c>
      <c r="AE193" s="90">
        <f t="shared" si="13"/>
        <v>0</v>
      </c>
      <c r="AF193" s="23">
        <f t="shared" si="14"/>
        <v>0</v>
      </c>
    </row>
    <row r="194" spans="1:32" x14ac:dyDescent="0.25">
      <c r="A194" s="380"/>
      <c r="B194" s="244"/>
      <c r="C194" s="102"/>
      <c r="D194" s="102"/>
      <c r="E194" s="182">
        <v>2020</v>
      </c>
      <c r="F194" s="178"/>
      <c r="G194" s="88"/>
      <c r="H194" s="61"/>
      <c r="I194" s="88"/>
      <c r="J194" s="61"/>
      <c r="K194" s="88"/>
      <c r="L194" s="61"/>
      <c r="M194" s="88"/>
      <c r="N194" s="61"/>
      <c r="O194" s="88"/>
      <c r="P194" s="61"/>
      <c r="Q194" s="88"/>
      <c r="R194" s="61"/>
      <c r="S194" s="88"/>
      <c r="T194" s="61"/>
      <c r="U194" s="88"/>
      <c r="V194" s="61"/>
      <c r="W194" s="88"/>
      <c r="X194" s="61"/>
      <c r="Y194" s="88"/>
      <c r="Z194" s="61"/>
      <c r="AA194" s="88"/>
      <c r="AB194" s="61"/>
      <c r="AC194" s="88"/>
      <c r="AD194" s="20">
        <f t="shared" si="12"/>
        <v>0</v>
      </c>
      <c r="AE194" s="90">
        <f t="shared" si="13"/>
        <v>0</v>
      </c>
      <c r="AF194" s="23">
        <f t="shared" si="14"/>
        <v>0</v>
      </c>
    </row>
    <row r="195" spans="1:32" x14ac:dyDescent="0.25">
      <c r="A195" s="380"/>
      <c r="B195" s="244"/>
      <c r="C195" s="102"/>
      <c r="D195" s="102"/>
      <c r="E195" s="182">
        <v>2021</v>
      </c>
      <c r="F195" s="178"/>
      <c r="G195" s="88"/>
      <c r="H195" s="61"/>
      <c r="I195" s="88"/>
      <c r="J195" s="61"/>
      <c r="K195" s="88"/>
      <c r="L195" s="61"/>
      <c r="M195" s="88"/>
      <c r="N195" s="61"/>
      <c r="O195" s="88"/>
      <c r="P195" s="61"/>
      <c r="Q195" s="88"/>
      <c r="R195" s="61"/>
      <c r="S195" s="88"/>
      <c r="T195" s="61"/>
      <c r="U195" s="88"/>
      <c r="V195" s="61"/>
      <c r="W195" s="88"/>
      <c r="X195" s="61"/>
      <c r="Y195" s="88"/>
      <c r="Z195" s="61"/>
      <c r="AA195" s="88"/>
      <c r="AB195" s="61"/>
      <c r="AC195" s="88"/>
      <c r="AD195" s="20">
        <f t="shared" si="12"/>
        <v>0</v>
      </c>
      <c r="AE195" s="90">
        <f t="shared" si="13"/>
        <v>0</v>
      </c>
      <c r="AF195" s="23">
        <f t="shared" si="14"/>
        <v>0</v>
      </c>
    </row>
    <row r="196" spans="1:32" x14ac:dyDescent="0.25">
      <c r="A196" s="380"/>
      <c r="B196" s="244"/>
      <c r="C196" s="102"/>
      <c r="D196" s="102"/>
      <c r="E196" s="182">
        <v>2022</v>
      </c>
      <c r="F196" s="178"/>
      <c r="G196" s="88"/>
      <c r="H196" s="61"/>
      <c r="I196" s="88"/>
      <c r="J196" s="61"/>
      <c r="K196" s="88"/>
      <c r="L196" s="61"/>
      <c r="M196" s="88"/>
      <c r="N196" s="61"/>
      <c r="O196" s="88"/>
      <c r="P196" s="61"/>
      <c r="Q196" s="88"/>
      <c r="R196" s="61"/>
      <c r="S196" s="88"/>
      <c r="T196" s="61"/>
      <c r="U196" s="88"/>
      <c r="V196" s="61"/>
      <c r="W196" s="88"/>
      <c r="X196" s="61"/>
      <c r="Y196" s="88"/>
      <c r="Z196" s="61"/>
      <c r="AA196" s="88"/>
      <c r="AB196" s="61"/>
      <c r="AC196" s="88"/>
      <c r="AD196" s="20">
        <f t="shared" si="12"/>
        <v>0</v>
      </c>
      <c r="AE196" s="90">
        <f t="shared" si="13"/>
        <v>0</v>
      </c>
      <c r="AF196" s="23">
        <f t="shared" si="14"/>
        <v>0</v>
      </c>
    </row>
    <row r="197" spans="1:32" x14ac:dyDescent="0.25">
      <c r="A197" s="381"/>
      <c r="B197" s="245"/>
      <c r="C197" s="103"/>
      <c r="D197" s="103"/>
      <c r="E197" s="182">
        <v>2023</v>
      </c>
      <c r="F197" s="178"/>
      <c r="G197" s="88"/>
      <c r="H197" s="61"/>
      <c r="I197" s="88"/>
      <c r="J197" s="61"/>
      <c r="K197" s="88"/>
      <c r="L197" s="61"/>
      <c r="M197" s="88"/>
      <c r="N197" s="61"/>
      <c r="O197" s="88"/>
      <c r="P197" s="61"/>
      <c r="Q197" s="88"/>
      <c r="R197" s="61"/>
      <c r="S197" s="88"/>
      <c r="T197" s="61"/>
      <c r="U197" s="88"/>
      <c r="V197" s="61"/>
      <c r="W197" s="88"/>
      <c r="X197" s="61"/>
      <c r="Y197" s="88"/>
      <c r="Z197" s="61"/>
      <c r="AA197" s="88"/>
      <c r="AB197" s="61"/>
      <c r="AC197" s="88"/>
      <c r="AD197" s="20">
        <f t="shared" si="12"/>
        <v>0</v>
      </c>
      <c r="AE197" s="90">
        <f t="shared" si="13"/>
        <v>0</v>
      </c>
      <c r="AF197" s="23">
        <f t="shared" si="14"/>
        <v>0</v>
      </c>
    </row>
    <row r="198" spans="1:32" x14ac:dyDescent="0.25">
      <c r="A198" s="373">
        <v>25</v>
      </c>
      <c r="B198" s="246"/>
      <c r="C198" s="376"/>
      <c r="D198" s="376"/>
      <c r="E198" s="180">
        <v>2016</v>
      </c>
      <c r="F198" s="176"/>
      <c r="G198" s="87"/>
      <c r="H198" s="60"/>
      <c r="I198" s="87"/>
      <c r="J198" s="60"/>
      <c r="K198" s="87"/>
      <c r="L198" s="60"/>
      <c r="M198" s="87"/>
      <c r="N198" s="60"/>
      <c r="O198" s="87"/>
      <c r="P198" s="60"/>
      <c r="Q198" s="87"/>
      <c r="R198" s="60"/>
      <c r="S198" s="87"/>
      <c r="T198" s="60"/>
      <c r="U198" s="87"/>
      <c r="V198" s="60"/>
      <c r="W198" s="87"/>
      <c r="X198" s="60"/>
      <c r="Y198" s="87"/>
      <c r="Z198" s="60"/>
      <c r="AA198" s="87"/>
      <c r="AB198" s="60"/>
      <c r="AC198" s="87"/>
      <c r="AD198" s="19">
        <f t="shared" ref="AD198:AD205" si="15">F198+H198+J198+L198+N198+P198+R198+T198+V198+X198+Z198+AB198</f>
        <v>0</v>
      </c>
      <c r="AE198" s="89">
        <f t="shared" ref="AE198:AE205" si="16">G198+I198+K198+M198+O198+Q198+S198+U198+W198+Y198+AA198+AC198</f>
        <v>0</v>
      </c>
      <c r="AF198" s="22">
        <f t="shared" ref="AF198:AF205" si="17">(AD198*0.086)/1000</f>
        <v>0</v>
      </c>
    </row>
    <row r="199" spans="1:32" x14ac:dyDescent="0.25">
      <c r="A199" s="374"/>
      <c r="B199" s="241"/>
      <c r="C199" s="377"/>
      <c r="D199" s="377"/>
      <c r="E199" s="180">
        <v>2017</v>
      </c>
      <c r="F199" s="176"/>
      <c r="G199" s="87"/>
      <c r="H199" s="60"/>
      <c r="I199" s="87"/>
      <c r="J199" s="60"/>
      <c r="K199" s="87"/>
      <c r="L199" s="60"/>
      <c r="M199" s="87"/>
      <c r="N199" s="60"/>
      <c r="O199" s="87"/>
      <c r="P199" s="60"/>
      <c r="Q199" s="87"/>
      <c r="R199" s="60"/>
      <c r="S199" s="87"/>
      <c r="T199" s="60"/>
      <c r="U199" s="87"/>
      <c r="V199" s="60"/>
      <c r="W199" s="87"/>
      <c r="X199" s="60"/>
      <c r="Y199" s="87"/>
      <c r="Z199" s="60"/>
      <c r="AA199" s="87"/>
      <c r="AB199" s="60"/>
      <c r="AC199" s="87"/>
      <c r="AD199" s="19">
        <f t="shared" si="15"/>
        <v>0</v>
      </c>
      <c r="AE199" s="89">
        <f t="shared" si="16"/>
        <v>0</v>
      </c>
      <c r="AF199" s="22">
        <f t="shared" si="17"/>
        <v>0</v>
      </c>
    </row>
    <row r="200" spans="1:32" x14ac:dyDescent="0.25">
      <c r="A200" s="374"/>
      <c r="B200" s="241"/>
      <c r="C200" s="377"/>
      <c r="D200" s="377"/>
      <c r="E200" s="180">
        <v>2018</v>
      </c>
      <c r="F200" s="176"/>
      <c r="G200" s="87"/>
      <c r="H200" s="60"/>
      <c r="I200" s="87"/>
      <c r="J200" s="60"/>
      <c r="K200" s="87"/>
      <c r="L200" s="60"/>
      <c r="M200" s="87"/>
      <c r="N200" s="60"/>
      <c r="O200" s="87"/>
      <c r="P200" s="60"/>
      <c r="Q200" s="87"/>
      <c r="R200" s="60"/>
      <c r="S200" s="87"/>
      <c r="T200" s="60"/>
      <c r="U200" s="87"/>
      <c r="V200" s="60"/>
      <c r="W200" s="87"/>
      <c r="X200" s="60"/>
      <c r="Y200" s="87"/>
      <c r="Z200" s="60"/>
      <c r="AA200" s="87"/>
      <c r="AB200" s="60"/>
      <c r="AC200" s="87"/>
      <c r="AD200" s="19">
        <f t="shared" si="15"/>
        <v>0</v>
      </c>
      <c r="AE200" s="89">
        <f t="shared" si="16"/>
        <v>0</v>
      </c>
      <c r="AF200" s="22">
        <f t="shared" si="17"/>
        <v>0</v>
      </c>
    </row>
    <row r="201" spans="1:32" x14ac:dyDescent="0.25">
      <c r="A201" s="374"/>
      <c r="B201" s="241"/>
      <c r="C201" s="377"/>
      <c r="D201" s="377"/>
      <c r="E201" s="180">
        <v>2019</v>
      </c>
      <c r="F201" s="176"/>
      <c r="G201" s="87"/>
      <c r="H201" s="60"/>
      <c r="I201" s="87"/>
      <c r="J201" s="60"/>
      <c r="K201" s="87"/>
      <c r="L201" s="60"/>
      <c r="M201" s="87"/>
      <c r="N201" s="60"/>
      <c r="O201" s="87"/>
      <c r="P201" s="60"/>
      <c r="Q201" s="87"/>
      <c r="R201" s="60"/>
      <c r="S201" s="87"/>
      <c r="T201" s="60"/>
      <c r="U201" s="87"/>
      <c r="V201" s="60"/>
      <c r="W201" s="87"/>
      <c r="X201" s="60"/>
      <c r="Y201" s="87"/>
      <c r="Z201" s="60"/>
      <c r="AA201" s="87"/>
      <c r="AB201" s="60"/>
      <c r="AC201" s="87"/>
      <c r="AD201" s="19">
        <f t="shared" si="15"/>
        <v>0</v>
      </c>
      <c r="AE201" s="89">
        <f t="shared" si="16"/>
        <v>0</v>
      </c>
      <c r="AF201" s="22">
        <f t="shared" si="17"/>
        <v>0</v>
      </c>
    </row>
    <row r="202" spans="1:32" x14ac:dyDescent="0.25">
      <c r="A202" s="374"/>
      <c r="B202" s="241"/>
      <c r="C202" s="377"/>
      <c r="D202" s="377"/>
      <c r="E202" s="180">
        <v>2020</v>
      </c>
      <c r="F202" s="176"/>
      <c r="G202" s="87"/>
      <c r="H202" s="60"/>
      <c r="I202" s="87"/>
      <c r="J202" s="60"/>
      <c r="K202" s="87"/>
      <c r="L202" s="60"/>
      <c r="M202" s="87"/>
      <c r="N202" s="60"/>
      <c r="O202" s="87"/>
      <c r="P202" s="60"/>
      <c r="Q202" s="87"/>
      <c r="R202" s="60"/>
      <c r="S202" s="87"/>
      <c r="T202" s="60"/>
      <c r="U202" s="87"/>
      <c r="V202" s="60"/>
      <c r="W202" s="87"/>
      <c r="X202" s="60"/>
      <c r="Y202" s="87"/>
      <c r="Z202" s="60"/>
      <c r="AA202" s="87"/>
      <c r="AB202" s="60"/>
      <c r="AC202" s="87"/>
      <c r="AD202" s="19">
        <f t="shared" si="15"/>
        <v>0</v>
      </c>
      <c r="AE202" s="89">
        <f t="shared" si="16"/>
        <v>0</v>
      </c>
      <c r="AF202" s="22">
        <f t="shared" si="17"/>
        <v>0</v>
      </c>
    </row>
    <row r="203" spans="1:32" x14ac:dyDescent="0.25">
      <c r="A203" s="374"/>
      <c r="B203" s="241"/>
      <c r="C203" s="377"/>
      <c r="D203" s="377"/>
      <c r="E203" s="180">
        <v>2021</v>
      </c>
      <c r="F203" s="176"/>
      <c r="G203" s="87"/>
      <c r="H203" s="60"/>
      <c r="I203" s="87"/>
      <c r="J203" s="60"/>
      <c r="K203" s="87"/>
      <c r="L203" s="60"/>
      <c r="M203" s="87"/>
      <c r="N203" s="60"/>
      <c r="O203" s="87"/>
      <c r="P203" s="60"/>
      <c r="Q203" s="87"/>
      <c r="R203" s="60"/>
      <c r="S203" s="87"/>
      <c r="T203" s="60"/>
      <c r="U203" s="87"/>
      <c r="V203" s="60"/>
      <c r="W203" s="87"/>
      <c r="X203" s="60"/>
      <c r="Y203" s="87"/>
      <c r="Z203" s="60"/>
      <c r="AA203" s="87"/>
      <c r="AB203" s="60"/>
      <c r="AC203" s="87"/>
      <c r="AD203" s="19">
        <f t="shared" si="15"/>
        <v>0</v>
      </c>
      <c r="AE203" s="89">
        <f t="shared" si="16"/>
        <v>0</v>
      </c>
      <c r="AF203" s="22">
        <f t="shared" si="17"/>
        <v>0</v>
      </c>
    </row>
    <row r="204" spans="1:32" x14ac:dyDescent="0.25">
      <c r="A204" s="374"/>
      <c r="B204" s="241"/>
      <c r="C204" s="377"/>
      <c r="D204" s="377"/>
      <c r="E204" s="180">
        <v>2022</v>
      </c>
      <c r="F204" s="176"/>
      <c r="G204" s="87"/>
      <c r="H204" s="60"/>
      <c r="I204" s="87"/>
      <c r="J204" s="60"/>
      <c r="K204" s="87"/>
      <c r="L204" s="60"/>
      <c r="M204" s="87"/>
      <c r="N204" s="60"/>
      <c r="O204" s="87"/>
      <c r="P204" s="60"/>
      <c r="Q204" s="87"/>
      <c r="R204" s="60"/>
      <c r="S204" s="87"/>
      <c r="T204" s="60"/>
      <c r="U204" s="87"/>
      <c r="V204" s="60"/>
      <c r="W204" s="87"/>
      <c r="X204" s="60"/>
      <c r="Y204" s="87"/>
      <c r="Z204" s="60"/>
      <c r="AA204" s="87"/>
      <c r="AB204" s="60"/>
      <c r="AC204" s="87"/>
      <c r="AD204" s="19">
        <f t="shared" si="15"/>
        <v>0</v>
      </c>
      <c r="AE204" s="89">
        <f t="shared" si="16"/>
        <v>0</v>
      </c>
      <c r="AF204" s="22">
        <f t="shared" si="17"/>
        <v>0</v>
      </c>
    </row>
    <row r="205" spans="1:32" ht="15.75" thickBot="1" x14ac:dyDescent="0.3">
      <c r="A205" s="375"/>
      <c r="B205" s="247"/>
      <c r="C205" s="378"/>
      <c r="D205" s="378"/>
      <c r="E205" s="183">
        <v>2023</v>
      </c>
      <c r="F205" s="176"/>
      <c r="G205" s="87"/>
      <c r="H205" s="60"/>
      <c r="I205" s="87"/>
      <c r="J205" s="60"/>
      <c r="K205" s="87"/>
      <c r="L205" s="60"/>
      <c r="M205" s="87"/>
      <c r="N205" s="60"/>
      <c r="O205" s="87"/>
      <c r="P205" s="60"/>
      <c r="Q205" s="87"/>
      <c r="R205" s="60"/>
      <c r="S205" s="87"/>
      <c r="T205" s="60"/>
      <c r="U205" s="87"/>
      <c r="V205" s="60"/>
      <c r="W205" s="87"/>
      <c r="X205" s="60"/>
      <c r="Y205" s="87"/>
      <c r="Z205" s="60"/>
      <c r="AA205" s="87"/>
      <c r="AB205" s="60"/>
      <c r="AC205" s="87"/>
      <c r="AD205" s="19">
        <f t="shared" si="15"/>
        <v>0</v>
      </c>
      <c r="AE205" s="89">
        <f t="shared" si="16"/>
        <v>0</v>
      </c>
      <c r="AF205" s="22">
        <f t="shared" si="17"/>
        <v>0</v>
      </c>
    </row>
    <row r="206" spans="1:32" x14ac:dyDescent="0.25">
      <c r="AD206" s="372" t="s">
        <v>205</v>
      </c>
      <c r="AE206" s="372"/>
      <c r="AF206" s="372"/>
    </row>
    <row r="207" spans="1:32" ht="15.75" x14ac:dyDescent="0.25">
      <c r="A207" s="129"/>
      <c r="B207" s="129"/>
      <c r="C207" s="130"/>
      <c r="D207" s="130"/>
      <c r="E207" s="130"/>
      <c r="F207" s="130"/>
      <c r="G207" s="130"/>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59" t="s">
        <v>15</v>
      </c>
      <c r="AE207" s="59" t="s">
        <v>16</v>
      </c>
      <c r="AF207" s="59" t="s">
        <v>28</v>
      </c>
    </row>
    <row r="208" spans="1:32" ht="15.75" x14ac:dyDescent="0.25">
      <c r="A208" s="127"/>
      <c r="B208" s="127"/>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v>2016</v>
      </c>
      <c r="AD208" s="132">
        <f>AD6+AD14+AD22+AD30+AD38+AD46+AD54+AD62+AD70+AD78+AD86+AD94+AD110+AD118+AD126+AD134+AD142+AD150+AD158+AD166+AD174+AD182+AD190+AD198+AD102</f>
        <v>0</v>
      </c>
      <c r="AE208" s="139">
        <f t="shared" ref="AE208:AF208" si="18">AE6+AE14+AE22+AE30+AE38+AE46+AE54+AE62+AE70+AE78+AE86+AE94+AE110+AE118+AE126+AE134+AE142+AE150+AE158+AE166+AE174+AE182+AE190+AE198+AE102</f>
        <v>0</v>
      </c>
      <c r="AF208" s="132">
        <f t="shared" si="18"/>
        <v>0</v>
      </c>
    </row>
    <row r="209" spans="5:32" ht="15.75" x14ac:dyDescent="0.25">
      <c r="AC209" s="131">
        <v>2017</v>
      </c>
      <c r="AD209" s="132">
        <f t="shared" ref="AD209:AF214" si="19">AD7+AD15+AD23+AD31+AD39+AD47+AD55+AD63+AD71+AD79+AD87+AD95+AD111+AD119+AD127+AD135+AD143+AD151+AD159+AD167+AD175+AD183+AD191+AD199+AD103</f>
        <v>0</v>
      </c>
      <c r="AE209" s="139">
        <f t="shared" si="19"/>
        <v>0</v>
      </c>
      <c r="AF209" s="132">
        <f t="shared" si="19"/>
        <v>0</v>
      </c>
    </row>
    <row r="210" spans="5:32" ht="15.75" x14ac:dyDescent="0.25">
      <c r="E210" s="57"/>
      <c r="F210" s="59"/>
      <c r="G210" s="59"/>
      <c r="H210" s="59"/>
      <c r="I210" s="59"/>
      <c r="J210" s="59"/>
      <c r="K210" s="59"/>
      <c r="L210" s="59"/>
      <c r="M210" s="59"/>
      <c r="N210" s="59"/>
      <c r="O210" s="59"/>
      <c r="P210" s="59"/>
      <c r="Q210" s="59"/>
      <c r="S210" s="2"/>
      <c r="U210" s="2"/>
      <c r="W210" s="2"/>
      <c r="Y210" s="2"/>
      <c r="AA210" s="2"/>
      <c r="AC210" s="128">
        <v>2018</v>
      </c>
      <c r="AD210" s="132">
        <f t="shared" si="19"/>
        <v>0</v>
      </c>
      <c r="AE210" s="139">
        <f t="shared" si="19"/>
        <v>0</v>
      </c>
      <c r="AF210" s="132">
        <f t="shared" si="19"/>
        <v>0</v>
      </c>
    </row>
    <row r="211" spans="5:32" ht="15.75" x14ac:dyDescent="0.25">
      <c r="E211" s="58"/>
      <c r="F211" s="56"/>
      <c r="G211" s="56"/>
      <c r="H211" s="56"/>
      <c r="I211" s="56"/>
      <c r="J211" s="56"/>
      <c r="K211" s="56"/>
      <c r="L211" s="56"/>
      <c r="M211" s="56"/>
      <c r="N211" s="56"/>
      <c r="O211" s="56"/>
      <c r="P211" s="56"/>
      <c r="Q211" s="56"/>
      <c r="S211" s="56"/>
      <c r="U211" s="56"/>
      <c r="W211" s="56"/>
      <c r="Y211" s="56"/>
      <c r="AA211" s="56"/>
      <c r="AC211" s="131">
        <v>2019</v>
      </c>
      <c r="AD211" s="132">
        <f t="shared" si="19"/>
        <v>0</v>
      </c>
      <c r="AE211" s="139">
        <f t="shared" si="19"/>
        <v>0</v>
      </c>
      <c r="AF211" s="132">
        <f t="shared" si="19"/>
        <v>0</v>
      </c>
    </row>
    <row r="212" spans="5:32" ht="15.75" x14ac:dyDescent="0.25">
      <c r="E212" s="58"/>
      <c r="F212" s="56"/>
      <c r="G212" s="56"/>
      <c r="H212" s="56"/>
      <c r="I212" s="56"/>
      <c r="J212" s="56"/>
      <c r="K212" s="56"/>
      <c r="L212" s="56"/>
      <c r="M212" s="56"/>
      <c r="N212" s="56"/>
      <c r="O212" s="56"/>
      <c r="P212" s="56"/>
      <c r="Q212" s="56"/>
      <c r="S212" s="56"/>
      <c r="U212" s="56"/>
      <c r="W212" s="56"/>
      <c r="Y212" s="56"/>
      <c r="AA212" s="56"/>
      <c r="AC212" s="128">
        <v>2020</v>
      </c>
      <c r="AD212" s="132">
        <f t="shared" si="19"/>
        <v>0</v>
      </c>
      <c r="AE212" s="139">
        <f t="shared" si="19"/>
        <v>0</v>
      </c>
      <c r="AF212" s="132">
        <f t="shared" si="19"/>
        <v>0</v>
      </c>
    </row>
    <row r="213" spans="5:32" ht="15.75" x14ac:dyDescent="0.25">
      <c r="E213" s="58"/>
      <c r="F213" s="56"/>
      <c r="G213" s="56"/>
      <c r="H213" s="56"/>
      <c r="I213" s="56"/>
      <c r="J213" s="56"/>
      <c r="K213" s="56"/>
      <c r="L213" s="56"/>
      <c r="M213" s="56"/>
      <c r="N213" s="56"/>
      <c r="O213" s="56"/>
      <c r="P213" s="56"/>
      <c r="Q213" s="56"/>
      <c r="S213" s="56"/>
      <c r="U213" s="56"/>
      <c r="W213" s="56"/>
      <c r="Y213" s="56"/>
      <c r="AA213" s="56"/>
      <c r="AC213" s="131">
        <v>2021</v>
      </c>
      <c r="AD213" s="132">
        <f t="shared" si="19"/>
        <v>0</v>
      </c>
      <c r="AE213" s="139">
        <f t="shared" si="19"/>
        <v>0</v>
      </c>
      <c r="AF213" s="132">
        <f t="shared" si="19"/>
        <v>0</v>
      </c>
    </row>
    <row r="214" spans="5:32" ht="15.75" x14ac:dyDescent="0.25">
      <c r="E214" s="58"/>
      <c r="F214" s="56"/>
      <c r="G214" s="56"/>
      <c r="H214" s="56"/>
      <c r="I214" s="56"/>
      <c r="J214" s="56"/>
      <c r="K214" s="56"/>
      <c r="L214" s="56"/>
      <c r="M214" s="56"/>
      <c r="N214" s="56"/>
      <c r="O214" s="56"/>
      <c r="P214" s="56"/>
      <c r="Q214" s="56"/>
      <c r="S214" s="56"/>
      <c r="U214" s="56"/>
      <c r="W214" s="56"/>
      <c r="Y214" s="56"/>
      <c r="AA214" s="56"/>
      <c r="AC214" s="128">
        <v>2022</v>
      </c>
      <c r="AD214" s="132">
        <f t="shared" si="19"/>
        <v>0</v>
      </c>
      <c r="AE214" s="139">
        <f t="shared" si="19"/>
        <v>0</v>
      </c>
      <c r="AF214" s="132">
        <f t="shared" si="19"/>
        <v>0</v>
      </c>
    </row>
    <row r="215" spans="5:32" ht="15.75" x14ac:dyDescent="0.25">
      <c r="AC215" s="131">
        <v>2023</v>
      </c>
      <c r="AD215" s="132">
        <f>AD13+AD21+AD29+AD37+AD45+AD53+AD61+AD69+AD77+AD85+AD93+AD101+AD117+AD125+AD133+AD141+AD149+AD157+AD165+AD173+AD181+AD189+AD197+AD205+AD109</f>
        <v>0</v>
      </c>
      <c r="AE215" s="139">
        <f t="shared" ref="AE215:AF215" si="20">AE13+AE21+AE29+AE37+AE45+AE53+AE61+AE69+AE77+AE85+AE93+AE101+AE117+AE125+AE133+AE141+AE149+AE157+AE165+AE173+AE181+AE189+AE197+AE205+AE109</f>
        <v>0</v>
      </c>
      <c r="AF215" s="132">
        <f t="shared" si="20"/>
        <v>0</v>
      </c>
    </row>
  </sheetData>
  <mergeCells count="81">
    <mergeCell ref="R4:S4"/>
    <mergeCell ref="T4:U4"/>
    <mergeCell ref="F4:G4"/>
    <mergeCell ref="H4:I4"/>
    <mergeCell ref="J4:K4"/>
    <mergeCell ref="L4:M4"/>
    <mergeCell ref="N4:O4"/>
    <mergeCell ref="AD4:AE4"/>
    <mergeCell ref="AF4:AF5"/>
    <mergeCell ref="V4:W4"/>
    <mergeCell ref="X4:Y4"/>
    <mergeCell ref="Z4:AA4"/>
    <mergeCell ref="AB4:AC4"/>
    <mergeCell ref="AH2:BC2"/>
    <mergeCell ref="AH3:AN3"/>
    <mergeCell ref="A1:E1"/>
    <mergeCell ref="A3:E3"/>
    <mergeCell ref="A2:AF2"/>
    <mergeCell ref="AU3:BA3"/>
    <mergeCell ref="AD3:AF3"/>
    <mergeCell ref="F3:AC3"/>
    <mergeCell ref="AD1:AF1"/>
    <mergeCell ref="F1:AC1"/>
    <mergeCell ref="E4:E5"/>
    <mergeCell ref="P4:Q4"/>
    <mergeCell ref="D6:D13"/>
    <mergeCell ref="C6:C13"/>
    <mergeCell ref="A6:A13"/>
    <mergeCell ref="A46:A53"/>
    <mergeCell ref="A4:A5"/>
    <mergeCell ref="C4:C5"/>
    <mergeCell ref="D4:D5"/>
    <mergeCell ref="A22:A29"/>
    <mergeCell ref="C22:C29"/>
    <mergeCell ref="D22:D29"/>
    <mergeCell ref="A30:A37"/>
    <mergeCell ref="A38:A45"/>
    <mergeCell ref="C38:C45"/>
    <mergeCell ref="D38:D45"/>
    <mergeCell ref="A14:A21"/>
    <mergeCell ref="B4:B5"/>
    <mergeCell ref="A94:A101"/>
    <mergeCell ref="A54:A61"/>
    <mergeCell ref="C54:C61"/>
    <mergeCell ref="D54:D61"/>
    <mergeCell ref="A62:A69"/>
    <mergeCell ref="A70:A77"/>
    <mergeCell ref="C70:C77"/>
    <mergeCell ref="D70:D77"/>
    <mergeCell ref="A78:A85"/>
    <mergeCell ref="A86:A93"/>
    <mergeCell ref="C86:C93"/>
    <mergeCell ref="D86:D93"/>
    <mergeCell ref="A102:A109"/>
    <mergeCell ref="C102:C109"/>
    <mergeCell ref="D102:D109"/>
    <mergeCell ref="A110:A117"/>
    <mergeCell ref="A118:A125"/>
    <mergeCell ref="C118:C125"/>
    <mergeCell ref="D118:D125"/>
    <mergeCell ref="A126:A133"/>
    <mergeCell ref="A134:A141"/>
    <mergeCell ref="C134:C141"/>
    <mergeCell ref="D134:D141"/>
    <mergeCell ref="A142:A149"/>
    <mergeCell ref="A150:A157"/>
    <mergeCell ref="C150:C157"/>
    <mergeCell ref="D150:D157"/>
    <mergeCell ref="A158:A165"/>
    <mergeCell ref="A166:A173"/>
    <mergeCell ref="C166:C173"/>
    <mergeCell ref="D166:D173"/>
    <mergeCell ref="AD206:AF206"/>
    <mergeCell ref="A198:A205"/>
    <mergeCell ref="C198:C205"/>
    <mergeCell ref="D198:D205"/>
    <mergeCell ref="A174:A181"/>
    <mergeCell ref="A182:A189"/>
    <mergeCell ref="C182:C189"/>
    <mergeCell ref="D182:D189"/>
    <mergeCell ref="A190:A197"/>
  </mergeCells>
  <dataValidations count="1">
    <dataValidation type="decimal" allowBlank="1" showInputMessage="1" showErrorMessage="1" errorTitle="UYARI!" error="Lütfen sadece &quot;sayı değeri&quot; giriniz." sqref="F6:AC205" xr:uid="{00000000-0002-0000-0100-000000000000}">
      <formula1>0</formula1>
      <formula2>1E+24</formula2>
    </dataValidation>
  </dataValidations>
  <printOptions horizontalCentered="1" verticalCentered="1"/>
  <pageMargins left="0.15748031496062992" right="0.23622047244094491" top="0.74803149606299213" bottom="0.74803149606299213" header="0.31496062992125984" footer="0.31496062992125984"/>
  <pageSetup paperSize="9" scale="26" orientation="landscape" r:id="rId1"/>
  <headerFooter>
    <oddHeader>&amp;R&amp;26FR_2 ELEKTRİK VERİLERİ</oddHeader>
  </headerFooter>
  <rowBreaks count="1" manualBreakCount="1">
    <brk id="109" max="30" man="1"/>
  </rowBreaks>
  <colBreaks count="1" manualBreakCount="1">
    <brk id="32"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ayfa3">
    <tabColor theme="4"/>
  </sheetPr>
  <dimension ref="A1:AP136"/>
  <sheetViews>
    <sheetView topLeftCell="Q1" zoomScale="55" zoomScaleNormal="55" zoomScaleSheetLayoutView="40" workbookViewId="0">
      <selection activeCell="AF1" sqref="AF1:AH1"/>
    </sheetView>
  </sheetViews>
  <sheetFormatPr defaultRowHeight="15" x14ac:dyDescent="0.25"/>
  <cols>
    <col min="1" max="2" width="9.5703125" customWidth="1"/>
    <col min="3" max="4" width="15.42578125" customWidth="1"/>
    <col min="5" max="5" width="14.28515625" customWidth="1"/>
    <col min="6" max="6" width="16" customWidth="1"/>
    <col min="8" max="31" width="15.7109375" customWidth="1"/>
    <col min="32" max="32" width="20" customWidth="1"/>
    <col min="33" max="33" width="14.5703125" customWidth="1"/>
    <col min="34" max="34" width="15.28515625" customWidth="1"/>
    <col min="36" max="36" width="48" hidden="1" customWidth="1"/>
  </cols>
  <sheetData>
    <row r="1" spans="1:42" ht="96.75" customHeight="1" thickBot="1" x14ac:dyDescent="0.3">
      <c r="A1" s="394"/>
      <c r="B1" s="395"/>
      <c r="C1" s="395"/>
      <c r="D1" s="396"/>
      <c r="E1" s="298" t="s">
        <v>221</v>
      </c>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300"/>
      <c r="AF1" s="394"/>
      <c r="AG1" s="395"/>
      <c r="AH1" s="396"/>
      <c r="AK1" s="420" t="s">
        <v>219</v>
      </c>
      <c r="AL1" s="420"/>
      <c r="AM1" s="420"/>
      <c r="AN1" s="420"/>
      <c r="AO1" s="420"/>
      <c r="AP1" s="420"/>
    </row>
    <row r="2" spans="1:42" ht="27" thickBot="1" x14ac:dyDescent="0.45">
      <c r="A2" s="433" t="s">
        <v>84</v>
      </c>
      <c r="B2" s="434"/>
      <c r="C2" s="435"/>
      <c r="D2" s="435"/>
      <c r="E2" s="435"/>
      <c r="F2" s="435"/>
      <c r="G2" s="435"/>
      <c r="H2" s="435"/>
      <c r="I2" s="435"/>
      <c r="J2" s="435"/>
      <c r="K2" s="435"/>
      <c r="L2" s="435"/>
      <c r="M2" s="435"/>
      <c r="N2" s="435"/>
      <c r="O2" s="435"/>
      <c r="P2" s="435"/>
      <c r="Q2" s="435"/>
      <c r="R2" s="435"/>
      <c r="S2" s="435"/>
      <c r="T2" s="435"/>
      <c r="U2" s="435"/>
      <c r="V2" s="435"/>
      <c r="W2" s="435"/>
      <c r="X2" s="435"/>
      <c r="Y2" s="435"/>
      <c r="Z2" s="435"/>
      <c r="AA2" s="435"/>
      <c r="AB2" s="435"/>
      <c r="AC2" s="435"/>
      <c r="AD2" s="435"/>
      <c r="AE2" s="435"/>
      <c r="AF2" s="435"/>
      <c r="AG2" s="435"/>
      <c r="AH2" s="436"/>
      <c r="AK2" s="420"/>
      <c r="AL2" s="420"/>
      <c r="AM2" s="420"/>
      <c r="AN2" s="420"/>
      <c r="AO2" s="420"/>
      <c r="AP2" s="420"/>
    </row>
    <row r="3" spans="1:42" ht="52.9" customHeight="1" thickBot="1" x14ac:dyDescent="0.55000000000000004">
      <c r="A3" s="439" t="s">
        <v>34</v>
      </c>
      <c r="B3" s="440"/>
      <c r="C3" s="440"/>
      <c r="D3" s="440"/>
      <c r="E3" s="440"/>
      <c r="F3" s="440"/>
      <c r="G3" s="440"/>
      <c r="H3" s="405" t="s">
        <v>90</v>
      </c>
      <c r="I3" s="403"/>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4"/>
      <c r="AJ3" t="s">
        <v>36</v>
      </c>
      <c r="AK3" s="453" t="s">
        <v>217</v>
      </c>
      <c r="AL3" s="453"/>
      <c r="AM3" s="453"/>
      <c r="AN3" s="453"/>
      <c r="AO3" s="453"/>
      <c r="AP3" s="453"/>
    </row>
    <row r="4" spans="1:42" s="3" customFormat="1" ht="33.75" customHeight="1" x14ac:dyDescent="0.25">
      <c r="A4" s="451" t="s">
        <v>29</v>
      </c>
      <c r="B4" s="421" t="s">
        <v>224</v>
      </c>
      <c r="C4" s="421" t="s">
        <v>213</v>
      </c>
      <c r="D4" s="421" t="s">
        <v>32</v>
      </c>
      <c r="E4" s="426" t="s">
        <v>215</v>
      </c>
      <c r="F4" s="428" t="s">
        <v>216</v>
      </c>
      <c r="G4" s="389" t="s">
        <v>0</v>
      </c>
      <c r="H4" s="431" t="s">
        <v>14</v>
      </c>
      <c r="I4" s="432"/>
      <c r="J4" s="458" t="s">
        <v>17</v>
      </c>
      <c r="K4" s="458"/>
      <c r="L4" s="432" t="s">
        <v>18</v>
      </c>
      <c r="M4" s="432"/>
      <c r="N4" s="458" t="s">
        <v>19</v>
      </c>
      <c r="O4" s="458"/>
      <c r="P4" s="432" t="s">
        <v>20</v>
      </c>
      <c r="Q4" s="432"/>
      <c r="R4" s="458" t="s">
        <v>21</v>
      </c>
      <c r="S4" s="458"/>
      <c r="T4" s="432" t="s">
        <v>22</v>
      </c>
      <c r="U4" s="432"/>
      <c r="V4" s="458" t="s">
        <v>23</v>
      </c>
      <c r="W4" s="458"/>
      <c r="X4" s="432" t="s">
        <v>24</v>
      </c>
      <c r="Y4" s="432"/>
      <c r="Z4" s="458" t="s">
        <v>25</v>
      </c>
      <c r="AA4" s="458"/>
      <c r="AB4" s="432" t="s">
        <v>26</v>
      </c>
      <c r="AC4" s="432"/>
      <c r="AD4" s="458" t="s">
        <v>27</v>
      </c>
      <c r="AE4" s="459"/>
      <c r="AF4" s="454" t="s">
        <v>7</v>
      </c>
      <c r="AG4" s="455"/>
      <c r="AH4" s="456" t="s">
        <v>28</v>
      </c>
      <c r="AJ4" t="s">
        <v>37</v>
      </c>
    </row>
    <row r="5" spans="1:42" s="3" customFormat="1" ht="44.25" customHeight="1" thickBot="1" x14ac:dyDescent="0.3">
      <c r="A5" s="452"/>
      <c r="B5" s="460"/>
      <c r="C5" s="422"/>
      <c r="D5" s="422"/>
      <c r="E5" s="427"/>
      <c r="F5" s="429"/>
      <c r="G5" s="430"/>
      <c r="H5" s="200" t="s">
        <v>150</v>
      </c>
      <c r="I5" s="186" t="s">
        <v>149</v>
      </c>
      <c r="J5" s="185" t="s">
        <v>150</v>
      </c>
      <c r="K5" s="186" t="s">
        <v>149</v>
      </c>
      <c r="L5" s="185" t="s">
        <v>150</v>
      </c>
      <c r="M5" s="186" t="s">
        <v>149</v>
      </c>
      <c r="N5" s="185" t="s">
        <v>150</v>
      </c>
      <c r="O5" s="186" t="s">
        <v>149</v>
      </c>
      <c r="P5" s="185" t="s">
        <v>150</v>
      </c>
      <c r="Q5" s="186" t="s">
        <v>149</v>
      </c>
      <c r="R5" s="185" t="s">
        <v>150</v>
      </c>
      <c r="S5" s="186" t="s">
        <v>149</v>
      </c>
      <c r="T5" s="185" t="s">
        <v>150</v>
      </c>
      <c r="U5" s="186" t="s">
        <v>149</v>
      </c>
      <c r="V5" s="185" t="s">
        <v>150</v>
      </c>
      <c r="W5" s="186" t="s">
        <v>149</v>
      </c>
      <c r="X5" s="185" t="s">
        <v>150</v>
      </c>
      <c r="Y5" s="186" t="s">
        <v>149</v>
      </c>
      <c r="Z5" s="185" t="s">
        <v>150</v>
      </c>
      <c r="AA5" s="186" t="s">
        <v>149</v>
      </c>
      <c r="AB5" s="185" t="s">
        <v>150</v>
      </c>
      <c r="AC5" s="186" t="s">
        <v>149</v>
      </c>
      <c r="AD5" s="185" t="s">
        <v>150</v>
      </c>
      <c r="AE5" s="187" t="s">
        <v>149</v>
      </c>
      <c r="AF5" s="188" t="s">
        <v>151</v>
      </c>
      <c r="AG5" s="189" t="s">
        <v>149</v>
      </c>
      <c r="AH5" s="457"/>
      <c r="AJ5" t="s">
        <v>38</v>
      </c>
    </row>
    <row r="6" spans="1:42" x14ac:dyDescent="0.25">
      <c r="A6" s="445">
        <v>1</v>
      </c>
      <c r="B6" s="419"/>
      <c r="C6" s="443" t="s">
        <v>222</v>
      </c>
      <c r="D6" s="423"/>
      <c r="E6" s="423"/>
      <c r="F6" s="441"/>
      <c r="G6" s="234">
        <v>2016</v>
      </c>
      <c r="H6" s="201"/>
      <c r="I6" s="191"/>
      <c r="J6" s="190"/>
      <c r="K6" s="191"/>
      <c r="L6" s="190"/>
      <c r="M6" s="191"/>
      <c r="N6" s="190"/>
      <c r="O6" s="191"/>
      <c r="P6" s="190"/>
      <c r="Q6" s="191"/>
      <c r="R6" s="190"/>
      <c r="S6" s="191"/>
      <c r="T6" s="190"/>
      <c r="U6" s="191"/>
      <c r="V6" s="190"/>
      <c r="W6" s="191"/>
      <c r="X6" s="190"/>
      <c r="Y6" s="191"/>
      <c r="Z6" s="190"/>
      <c r="AA6" s="191"/>
      <c r="AB6" s="190"/>
      <c r="AC6" s="191"/>
      <c r="AD6" s="190"/>
      <c r="AE6" s="191"/>
      <c r="AF6" s="192">
        <f>(H6+J6+L6+N6+P6+R6+T6+V6+X6+Z6+AB6+AD6)</f>
        <v>0</v>
      </c>
      <c r="AG6" s="193">
        <f>(I6+K6+M6+O6+Q6+S6+U6+W6+Y6+AA6+AC6+AE6)</f>
        <v>0</v>
      </c>
      <c r="AH6" s="194">
        <f>(AF6*0.825)/1000</f>
        <v>0</v>
      </c>
      <c r="AJ6" t="s">
        <v>41</v>
      </c>
    </row>
    <row r="7" spans="1:42" x14ac:dyDescent="0.25">
      <c r="A7" s="446"/>
      <c r="B7" s="414"/>
      <c r="C7" s="444"/>
      <c r="D7" s="424"/>
      <c r="E7" s="424"/>
      <c r="F7" s="442"/>
      <c r="G7" s="235">
        <v>2017</v>
      </c>
      <c r="H7" s="176"/>
      <c r="I7" s="87"/>
      <c r="J7" s="60"/>
      <c r="K7" s="87"/>
      <c r="L7" s="60"/>
      <c r="M7" s="87"/>
      <c r="N7" s="60"/>
      <c r="O7" s="87"/>
      <c r="P7" s="60"/>
      <c r="Q7" s="87"/>
      <c r="R7" s="60"/>
      <c r="S7" s="87"/>
      <c r="T7" s="60"/>
      <c r="U7" s="87"/>
      <c r="V7" s="60"/>
      <c r="W7" s="87"/>
      <c r="X7" s="60"/>
      <c r="Y7" s="87"/>
      <c r="Z7" s="60"/>
      <c r="AA7" s="87"/>
      <c r="AB7" s="60"/>
      <c r="AC7" s="87"/>
      <c r="AD7" s="60"/>
      <c r="AE7" s="87"/>
      <c r="AF7" s="19">
        <f t="shared" ref="AF7:AF22" si="0">(H7+J7+L7+N7+P7+R7+T7+V7+X7+Z7+AB7+AD7)</f>
        <v>0</v>
      </c>
      <c r="AG7" s="89">
        <f t="shared" ref="AG7:AG22" si="1">(I7+K7+M7+O7+Q7+S7+U7+W7+Y7+AA7+AC7+AE7)</f>
        <v>0</v>
      </c>
      <c r="AH7" s="22">
        <f t="shared" ref="AH7:AH22" si="2">(AF7*0.825)/1000</f>
        <v>0</v>
      </c>
      <c r="AJ7" t="s">
        <v>40</v>
      </c>
    </row>
    <row r="8" spans="1:42" x14ac:dyDescent="0.25">
      <c r="A8" s="446"/>
      <c r="B8" s="414"/>
      <c r="C8" s="444"/>
      <c r="D8" s="424"/>
      <c r="E8" s="424"/>
      <c r="F8" s="442"/>
      <c r="G8" s="235">
        <v>2018</v>
      </c>
      <c r="H8" s="176"/>
      <c r="I8" s="87"/>
      <c r="J8" s="60"/>
      <c r="K8" s="87"/>
      <c r="L8" s="60"/>
      <c r="M8" s="87"/>
      <c r="N8" s="60"/>
      <c r="O8" s="87"/>
      <c r="P8" s="60"/>
      <c r="Q8" s="87"/>
      <c r="R8" s="60"/>
      <c r="S8" s="87"/>
      <c r="T8" s="60"/>
      <c r="U8" s="87"/>
      <c r="V8" s="60"/>
      <c r="W8" s="87"/>
      <c r="X8" s="60"/>
      <c r="Y8" s="87"/>
      <c r="Z8" s="60"/>
      <c r="AA8" s="87"/>
      <c r="AB8" s="60"/>
      <c r="AC8" s="87"/>
      <c r="AD8" s="60"/>
      <c r="AE8" s="87"/>
      <c r="AF8" s="19">
        <f t="shared" si="0"/>
        <v>0</v>
      </c>
      <c r="AG8" s="89">
        <f t="shared" si="1"/>
        <v>0</v>
      </c>
      <c r="AH8" s="22">
        <f t="shared" si="2"/>
        <v>0</v>
      </c>
      <c r="AJ8" t="s">
        <v>39</v>
      </c>
    </row>
    <row r="9" spans="1:42" x14ac:dyDescent="0.25">
      <c r="A9" s="446"/>
      <c r="B9" s="414"/>
      <c r="C9" s="444"/>
      <c r="D9" s="424"/>
      <c r="E9" s="424"/>
      <c r="F9" s="442"/>
      <c r="G9" s="235">
        <v>2019</v>
      </c>
      <c r="H9" s="176"/>
      <c r="I9" s="87"/>
      <c r="J9" s="60"/>
      <c r="K9" s="87"/>
      <c r="L9" s="60"/>
      <c r="M9" s="87"/>
      <c r="N9" s="60"/>
      <c r="O9" s="87"/>
      <c r="P9" s="60"/>
      <c r="Q9" s="87"/>
      <c r="R9" s="60"/>
      <c r="S9" s="87"/>
      <c r="T9" s="60"/>
      <c r="U9" s="87"/>
      <c r="V9" s="60"/>
      <c r="W9" s="87"/>
      <c r="X9" s="60"/>
      <c r="Y9" s="87"/>
      <c r="Z9" s="60"/>
      <c r="AA9" s="87"/>
      <c r="AB9" s="60"/>
      <c r="AC9" s="87"/>
      <c r="AD9" s="60"/>
      <c r="AE9" s="87"/>
      <c r="AF9" s="19">
        <f t="shared" si="0"/>
        <v>0</v>
      </c>
      <c r="AG9" s="89">
        <f t="shared" si="1"/>
        <v>0</v>
      </c>
      <c r="AH9" s="22">
        <f t="shared" si="2"/>
        <v>0</v>
      </c>
    </row>
    <row r="10" spans="1:42" x14ac:dyDescent="0.25">
      <c r="A10" s="446"/>
      <c r="B10" s="414"/>
      <c r="C10" s="444"/>
      <c r="D10" s="424"/>
      <c r="E10" s="424"/>
      <c r="F10" s="442"/>
      <c r="G10" s="235">
        <v>2020</v>
      </c>
      <c r="H10" s="176"/>
      <c r="I10" s="87"/>
      <c r="J10" s="60"/>
      <c r="K10" s="87"/>
      <c r="L10" s="60"/>
      <c r="M10" s="87"/>
      <c r="N10" s="60"/>
      <c r="O10" s="87"/>
      <c r="P10" s="60"/>
      <c r="Q10" s="87"/>
      <c r="R10" s="60"/>
      <c r="S10" s="87"/>
      <c r="T10" s="60"/>
      <c r="U10" s="87"/>
      <c r="V10" s="60"/>
      <c r="W10" s="87"/>
      <c r="X10" s="60"/>
      <c r="Y10" s="87"/>
      <c r="Z10" s="60"/>
      <c r="AA10" s="87"/>
      <c r="AB10" s="60"/>
      <c r="AC10" s="87"/>
      <c r="AD10" s="60"/>
      <c r="AE10" s="87"/>
      <c r="AF10" s="19">
        <f t="shared" si="0"/>
        <v>0</v>
      </c>
      <c r="AG10" s="89">
        <f t="shared" si="1"/>
        <v>0</v>
      </c>
      <c r="AH10" s="22">
        <f t="shared" si="2"/>
        <v>0</v>
      </c>
    </row>
    <row r="11" spans="1:42" x14ac:dyDescent="0.25">
      <c r="A11" s="446"/>
      <c r="B11" s="414"/>
      <c r="C11" s="444"/>
      <c r="D11" s="424"/>
      <c r="E11" s="424"/>
      <c r="F11" s="442"/>
      <c r="G11" s="235">
        <v>2021</v>
      </c>
      <c r="H11" s="176"/>
      <c r="I11" s="87"/>
      <c r="J11" s="60"/>
      <c r="K11" s="87"/>
      <c r="L11" s="60"/>
      <c r="M11" s="87"/>
      <c r="N11" s="60"/>
      <c r="O11" s="87"/>
      <c r="P11" s="60"/>
      <c r="Q11" s="87"/>
      <c r="R11" s="60"/>
      <c r="S11" s="87"/>
      <c r="T11" s="60"/>
      <c r="U11" s="87"/>
      <c r="V11" s="60"/>
      <c r="W11" s="87"/>
      <c r="X11" s="60"/>
      <c r="Y11" s="87"/>
      <c r="Z11" s="60"/>
      <c r="AA11" s="87"/>
      <c r="AB11" s="60"/>
      <c r="AC11" s="87"/>
      <c r="AD11" s="60"/>
      <c r="AE11" s="87"/>
      <c r="AF11" s="19">
        <f t="shared" si="0"/>
        <v>0</v>
      </c>
      <c r="AG11" s="89">
        <f t="shared" si="1"/>
        <v>0</v>
      </c>
      <c r="AH11" s="22">
        <f t="shared" si="2"/>
        <v>0</v>
      </c>
    </row>
    <row r="12" spans="1:42" x14ac:dyDescent="0.25">
      <c r="A12" s="446"/>
      <c r="B12" s="414"/>
      <c r="C12" s="444"/>
      <c r="D12" s="424"/>
      <c r="E12" s="424"/>
      <c r="F12" s="442"/>
      <c r="G12" s="235">
        <v>2022</v>
      </c>
      <c r="H12" s="176"/>
      <c r="I12" s="87"/>
      <c r="J12" s="60"/>
      <c r="K12" s="87"/>
      <c r="L12" s="60"/>
      <c r="M12" s="87"/>
      <c r="N12" s="60"/>
      <c r="O12" s="87"/>
      <c r="P12" s="60"/>
      <c r="Q12" s="87"/>
      <c r="R12" s="60"/>
      <c r="S12" s="87"/>
      <c r="T12" s="60"/>
      <c r="U12" s="87"/>
      <c r="V12" s="60"/>
      <c r="W12" s="87"/>
      <c r="X12" s="60"/>
      <c r="Y12" s="87"/>
      <c r="Z12" s="60"/>
      <c r="AA12" s="87"/>
      <c r="AB12" s="60"/>
      <c r="AC12" s="87"/>
      <c r="AD12" s="60"/>
      <c r="AE12" s="87"/>
      <c r="AF12" s="19">
        <f t="shared" si="0"/>
        <v>0</v>
      </c>
      <c r="AG12" s="89">
        <f t="shared" si="1"/>
        <v>0</v>
      </c>
      <c r="AH12" s="22">
        <f t="shared" si="2"/>
        <v>0</v>
      </c>
    </row>
    <row r="13" spans="1:42" x14ac:dyDescent="0.25">
      <c r="A13" s="446"/>
      <c r="B13" s="415"/>
      <c r="C13" s="444"/>
      <c r="D13" s="424"/>
      <c r="E13" s="424"/>
      <c r="F13" s="442"/>
      <c r="G13" s="235">
        <v>2023</v>
      </c>
      <c r="H13" s="176"/>
      <c r="I13" s="87"/>
      <c r="J13" s="60"/>
      <c r="K13" s="87"/>
      <c r="L13" s="60"/>
      <c r="M13" s="87"/>
      <c r="N13" s="60"/>
      <c r="O13" s="87"/>
      <c r="P13" s="60"/>
      <c r="Q13" s="87"/>
      <c r="R13" s="60"/>
      <c r="S13" s="87"/>
      <c r="T13" s="60"/>
      <c r="U13" s="87"/>
      <c r="V13" s="60"/>
      <c r="W13" s="87"/>
      <c r="X13" s="60"/>
      <c r="Y13" s="87"/>
      <c r="Z13" s="60"/>
      <c r="AA13" s="87"/>
      <c r="AB13" s="60"/>
      <c r="AC13" s="87"/>
      <c r="AD13" s="60"/>
      <c r="AE13" s="87"/>
      <c r="AF13" s="19">
        <f t="shared" si="0"/>
        <v>0</v>
      </c>
      <c r="AG13" s="89">
        <f t="shared" si="1"/>
        <v>0</v>
      </c>
      <c r="AH13" s="22">
        <f t="shared" si="2"/>
        <v>0</v>
      </c>
    </row>
    <row r="14" spans="1:42" x14ac:dyDescent="0.25">
      <c r="A14" s="438">
        <v>2</v>
      </c>
      <c r="B14" s="416"/>
      <c r="C14" s="425" t="s">
        <v>223</v>
      </c>
      <c r="D14" s="425"/>
      <c r="E14" s="425"/>
      <c r="F14" s="437"/>
      <c r="G14" s="236">
        <v>2016</v>
      </c>
      <c r="H14" s="177"/>
      <c r="I14" s="100"/>
      <c r="J14" s="99"/>
      <c r="K14" s="100"/>
      <c r="L14" s="99"/>
      <c r="M14" s="100"/>
      <c r="N14" s="99"/>
      <c r="O14" s="100"/>
      <c r="P14" s="99"/>
      <c r="Q14" s="100"/>
      <c r="R14" s="99"/>
      <c r="S14" s="100"/>
      <c r="T14" s="99"/>
      <c r="U14" s="100"/>
      <c r="V14" s="99"/>
      <c r="W14" s="100"/>
      <c r="X14" s="99"/>
      <c r="Y14" s="100"/>
      <c r="Z14" s="99"/>
      <c r="AA14" s="100"/>
      <c r="AB14" s="99"/>
      <c r="AC14" s="100"/>
      <c r="AD14" s="99"/>
      <c r="AE14" s="100"/>
      <c r="AF14" s="20">
        <f t="shared" si="0"/>
        <v>0</v>
      </c>
      <c r="AG14" s="90">
        <f t="shared" si="1"/>
        <v>0</v>
      </c>
      <c r="AH14" s="23">
        <f t="shared" si="2"/>
        <v>0</v>
      </c>
    </row>
    <row r="15" spans="1:42" x14ac:dyDescent="0.25">
      <c r="A15" s="438"/>
      <c r="B15" s="417"/>
      <c r="C15" s="425"/>
      <c r="D15" s="425"/>
      <c r="E15" s="425"/>
      <c r="F15" s="437"/>
      <c r="G15" s="236">
        <v>2017</v>
      </c>
      <c r="H15" s="177"/>
      <c r="I15" s="100"/>
      <c r="J15" s="99"/>
      <c r="K15" s="100"/>
      <c r="L15" s="99"/>
      <c r="M15" s="100"/>
      <c r="N15" s="99"/>
      <c r="O15" s="100"/>
      <c r="P15" s="99"/>
      <c r="Q15" s="100"/>
      <c r="R15" s="99"/>
      <c r="S15" s="100"/>
      <c r="T15" s="99"/>
      <c r="U15" s="100"/>
      <c r="V15" s="99"/>
      <c r="W15" s="100"/>
      <c r="X15" s="99"/>
      <c r="Y15" s="100"/>
      <c r="Z15" s="99"/>
      <c r="AA15" s="100"/>
      <c r="AB15" s="99"/>
      <c r="AC15" s="100"/>
      <c r="AD15" s="99"/>
      <c r="AE15" s="100"/>
      <c r="AF15" s="20">
        <f t="shared" si="0"/>
        <v>0</v>
      </c>
      <c r="AG15" s="90">
        <f t="shared" si="1"/>
        <v>0</v>
      </c>
      <c r="AH15" s="23">
        <f t="shared" si="2"/>
        <v>0</v>
      </c>
    </row>
    <row r="16" spans="1:42" x14ac:dyDescent="0.25">
      <c r="A16" s="438"/>
      <c r="B16" s="417"/>
      <c r="C16" s="425"/>
      <c r="D16" s="425"/>
      <c r="E16" s="425"/>
      <c r="F16" s="437"/>
      <c r="G16" s="236">
        <v>2018</v>
      </c>
      <c r="H16" s="177"/>
      <c r="I16" s="100"/>
      <c r="J16" s="99"/>
      <c r="K16" s="100"/>
      <c r="L16" s="99"/>
      <c r="M16" s="100"/>
      <c r="N16" s="99"/>
      <c r="O16" s="100"/>
      <c r="P16" s="99"/>
      <c r="Q16" s="100"/>
      <c r="R16" s="99"/>
      <c r="S16" s="100"/>
      <c r="T16" s="99"/>
      <c r="U16" s="100"/>
      <c r="V16" s="99"/>
      <c r="W16" s="100"/>
      <c r="X16" s="99"/>
      <c r="Y16" s="100"/>
      <c r="Z16" s="99"/>
      <c r="AA16" s="100"/>
      <c r="AB16" s="99"/>
      <c r="AC16" s="100"/>
      <c r="AD16" s="99"/>
      <c r="AE16" s="100"/>
      <c r="AF16" s="20">
        <f t="shared" si="0"/>
        <v>0</v>
      </c>
      <c r="AG16" s="90">
        <f t="shared" si="1"/>
        <v>0</v>
      </c>
      <c r="AH16" s="23">
        <f t="shared" si="2"/>
        <v>0</v>
      </c>
    </row>
    <row r="17" spans="1:34" x14ac:dyDescent="0.25">
      <c r="A17" s="438"/>
      <c r="B17" s="417"/>
      <c r="C17" s="425"/>
      <c r="D17" s="425"/>
      <c r="E17" s="425"/>
      <c r="F17" s="437"/>
      <c r="G17" s="236">
        <v>2019</v>
      </c>
      <c r="H17" s="177"/>
      <c r="I17" s="100"/>
      <c r="J17" s="99"/>
      <c r="K17" s="100"/>
      <c r="L17" s="99"/>
      <c r="M17" s="100"/>
      <c r="N17" s="99"/>
      <c r="O17" s="100"/>
      <c r="P17" s="99"/>
      <c r="Q17" s="100"/>
      <c r="R17" s="99"/>
      <c r="S17" s="100"/>
      <c r="T17" s="99"/>
      <c r="U17" s="100"/>
      <c r="V17" s="99"/>
      <c r="W17" s="100"/>
      <c r="X17" s="99"/>
      <c r="Y17" s="100"/>
      <c r="Z17" s="99"/>
      <c r="AA17" s="100"/>
      <c r="AB17" s="99"/>
      <c r="AC17" s="100"/>
      <c r="AD17" s="99"/>
      <c r="AE17" s="100"/>
      <c r="AF17" s="20">
        <f t="shared" si="0"/>
        <v>0</v>
      </c>
      <c r="AG17" s="90">
        <f t="shared" si="1"/>
        <v>0</v>
      </c>
      <c r="AH17" s="23">
        <f t="shared" si="2"/>
        <v>0</v>
      </c>
    </row>
    <row r="18" spans="1:34" x14ac:dyDescent="0.25">
      <c r="A18" s="438"/>
      <c r="B18" s="417"/>
      <c r="C18" s="425"/>
      <c r="D18" s="425"/>
      <c r="E18" s="425"/>
      <c r="F18" s="437"/>
      <c r="G18" s="237">
        <v>2020</v>
      </c>
      <c r="H18" s="178"/>
      <c r="I18" s="88"/>
      <c r="J18" s="61"/>
      <c r="K18" s="88"/>
      <c r="L18" s="61"/>
      <c r="M18" s="88"/>
      <c r="N18" s="61"/>
      <c r="O18" s="88"/>
      <c r="P18" s="61"/>
      <c r="Q18" s="88"/>
      <c r="R18" s="61"/>
      <c r="S18" s="88"/>
      <c r="T18" s="61"/>
      <c r="U18" s="88"/>
      <c r="V18" s="61"/>
      <c r="W18" s="88"/>
      <c r="X18" s="61"/>
      <c r="Y18" s="88"/>
      <c r="Z18" s="61"/>
      <c r="AA18" s="88"/>
      <c r="AB18" s="61"/>
      <c r="AC18" s="88"/>
      <c r="AD18" s="61"/>
      <c r="AE18" s="88"/>
      <c r="AF18" s="20">
        <f t="shared" si="0"/>
        <v>0</v>
      </c>
      <c r="AG18" s="90">
        <f t="shared" si="1"/>
        <v>0</v>
      </c>
      <c r="AH18" s="23">
        <f t="shared" si="2"/>
        <v>0</v>
      </c>
    </row>
    <row r="19" spans="1:34" x14ac:dyDescent="0.25">
      <c r="A19" s="438"/>
      <c r="B19" s="417"/>
      <c r="C19" s="425"/>
      <c r="D19" s="425"/>
      <c r="E19" s="425"/>
      <c r="F19" s="437"/>
      <c r="G19" s="237">
        <v>2021</v>
      </c>
      <c r="H19" s="178"/>
      <c r="I19" s="88"/>
      <c r="J19" s="61"/>
      <c r="K19" s="88"/>
      <c r="L19" s="61"/>
      <c r="M19" s="88"/>
      <c r="N19" s="61"/>
      <c r="O19" s="88"/>
      <c r="P19" s="61"/>
      <c r="Q19" s="88"/>
      <c r="R19" s="61"/>
      <c r="S19" s="88"/>
      <c r="T19" s="61"/>
      <c r="U19" s="88"/>
      <c r="V19" s="61"/>
      <c r="W19" s="88"/>
      <c r="X19" s="61"/>
      <c r="Y19" s="88"/>
      <c r="Z19" s="61"/>
      <c r="AA19" s="88"/>
      <c r="AB19" s="61"/>
      <c r="AC19" s="88"/>
      <c r="AD19" s="61"/>
      <c r="AE19" s="88"/>
      <c r="AF19" s="20">
        <f t="shared" si="0"/>
        <v>0</v>
      </c>
      <c r="AG19" s="90">
        <f t="shared" si="1"/>
        <v>0</v>
      </c>
      <c r="AH19" s="23">
        <f t="shared" si="2"/>
        <v>0</v>
      </c>
    </row>
    <row r="20" spans="1:34" x14ac:dyDescent="0.25">
      <c r="A20" s="438"/>
      <c r="B20" s="417"/>
      <c r="C20" s="425"/>
      <c r="D20" s="425"/>
      <c r="E20" s="425"/>
      <c r="F20" s="437"/>
      <c r="G20" s="237">
        <v>2022</v>
      </c>
      <c r="H20" s="178"/>
      <c r="I20" s="88"/>
      <c r="J20" s="61"/>
      <c r="K20" s="88"/>
      <c r="L20" s="61"/>
      <c r="M20" s="88"/>
      <c r="N20" s="61"/>
      <c r="O20" s="88"/>
      <c r="P20" s="61"/>
      <c r="Q20" s="88"/>
      <c r="R20" s="61"/>
      <c r="S20" s="88"/>
      <c r="T20" s="61"/>
      <c r="U20" s="88"/>
      <c r="V20" s="61"/>
      <c r="W20" s="88"/>
      <c r="X20" s="61"/>
      <c r="Y20" s="88"/>
      <c r="Z20" s="61"/>
      <c r="AA20" s="88"/>
      <c r="AB20" s="61"/>
      <c r="AC20" s="88"/>
      <c r="AD20" s="61"/>
      <c r="AE20" s="88"/>
      <c r="AF20" s="20">
        <f t="shared" si="0"/>
        <v>0</v>
      </c>
      <c r="AG20" s="90">
        <f t="shared" si="1"/>
        <v>0</v>
      </c>
      <c r="AH20" s="23">
        <f t="shared" si="2"/>
        <v>0</v>
      </c>
    </row>
    <row r="21" spans="1:34" ht="15.75" thickBot="1" x14ac:dyDescent="0.3">
      <c r="A21" s="438"/>
      <c r="B21" s="418"/>
      <c r="C21" s="425"/>
      <c r="D21" s="425"/>
      <c r="E21" s="425"/>
      <c r="F21" s="437"/>
      <c r="G21" s="237">
        <v>2023</v>
      </c>
      <c r="H21" s="178"/>
      <c r="I21" s="88"/>
      <c r="J21" s="61"/>
      <c r="K21" s="88"/>
      <c r="L21" s="61"/>
      <c r="M21" s="88"/>
      <c r="N21" s="61"/>
      <c r="O21" s="88"/>
      <c r="P21" s="61"/>
      <c r="Q21" s="88"/>
      <c r="R21" s="61"/>
      <c r="S21" s="88"/>
      <c r="T21" s="61"/>
      <c r="U21" s="88"/>
      <c r="V21" s="61"/>
      <c r="W21" s="88"/>
      <c r="X21" s="61"/>
      <c r="Y21" s="88"/>
      <c r="Z21" s="61"/>
      <c r="AA21" s="88"/>
      <c r="AB21" s="61"/>
      <c r="AC21" s="88"/>
      <c r="AD21" s="61"/>
      <c r="AE21" s="88"/>
      <c r="AF21" s="20">
        <f t="shared" si="0"/>
        <v>0</v>
      </c>
      <c r="AG21" s="90">
        <f t="shared" si="1"/>
        <v>0</v>
      </c>
      <c r="AH21" s="23">
        <f t="shared" si="2"/>
        <v>0</v>
      </c>
    </row>
    <row r="22" spans="1:34" ht="15" customHeight="1" x14ac:dyDescent="0.25">
      <c r="A22" s="446">
        <v>3</v>
      </c>
      <c r="B22" s="413"/>
      <c r="C22" s="443" t="s">
        <v>222</v>
      </c>
      <c r="D22" s="424"/>
      <c r="E22" s="424"/>
      <c r="F22" s="442"/>
      <c r="G22" s="235">
        <v>2016</v>
      </c>
      <c r="H22" s="176"/>
      <c r="I22" s="87"/>
      <c r="J22" s="60"/>
      <c r="K22" s="87"/>
      <c r="L22" s="60"/>
      <c r="M22" s="87"/>
      <c r="N22" s="60"/>
      <c r="O22" s="87"/>
      <c r="P22" s="60"/>
      <c r="Q22" s="87"/>
      <c r="R22" s="60"/>
      <c r="S22" s="87"/>
      <c r="T22" s="60"/>
      <c r="U22" s="87"/>
      <c r="V22" s="60"/>
      <c r="W22" s="87"/>
      <c r="X22" s="60"/>
      <c r="Y22" s="87"/>
      <c r="Z22" s="60"/>
      <c r="AA22" s="87"/>
      <c r="AB22" s="60"/>
      <c r="AC22" s="87"/>
      <c r="AD22" s="60"/>
      <c r="AE22" s="87"/>
      <c r="AF22" s="19">
        <f t="shared" si="0"/>
        <v>0</v>
      </c>
      <c r="AG22" s="89">
        <f t="shared" si="1"/>
        <v>0</v>
      </c>
      <c r="AH22" s="22">
        <f t="shared" si="2"/>
        <v>0</v>
      </c>
    </row>
    <row r="23" spans="1:34" x14ac:dyDescent="0.25">
      <c r="A23" s="446"/>
      <c r="B23" s="414"/>
      <c r="C23" s="444"/>
      <c r="D23" s="424"/>
      <c r="E23" s="424"/>
      <c r="F23" s="442"/>
      <c r="G23" s="235">
        <v>2017</v>
      </c>
      <c r="H23" s="176"/>
      <c r="I23" s="87"/>
      <c r="J23" s="60"/>
      <c r="K23" s="87"/>
      <c r="L23" s="60"/>
      <c r="M23" s="87"/>
      <c r="N23" s="60"/>
      <c r="O23" s="87"/>
      <c r="P23" s="60"/>
      <c r="Q23" s="87"/>
      <c r="R23" s="60"/>
      <c r="S23" s="87"/>
      <c r="T23" s="60"/>
      <c r="U23" s="87"/>
      <c r="V23" s="60"/>
      <c r="W23" s="87"/>
      <c r="X23" s="60"/>
      <c r="Y23" s="87"/>
      <c r="Z23" s="60"/>
      <c r="AA23" s="87"/>
      <c r="AB23" s="60"/>
      <c r="AC23" s="87"/>
      <c r="AD23" s="60"/>
      <c r="AE23" s="87"/>
      <c r="AF23" s="19">
        <f t="shared" ref="AF23:AF53" si="3">(H23+J23+L23+N23+P23+R23+T23+V23+X23+Z23+AB23+AD23)</f>
        <v>0</v>
      </c>
      <c r="AG23" s="89">
        <f t="shared" ref="AG23:AG53" si="4">(I23+K23+M23+O23+Q23+S23+U23+W23+Y23+AA23+AC23+AE23)</f>
        <v>0</v>
      </c>
      <c r="AH23" s="22">
        <f t="shared" ref="AH23:AH53" si="5">(AF23*0.825)/1000</f>
        <v>0</v>
      </c>
    </row>
    <row r="24" spans="1:34" x14ac:dyDescent="0.25">
      <c r="A24" s="446"/>
      <c r="B24" s="414"/>
      <c r="C24" s="444"/>
      <c r="D24" s="424"/>
      <c r="E24" s="424"/>
      <c r="F24" s="442"/>
      <c r="G24" s="235">
        <v>2018</v>
      </c>
      <c r="H24" s="176"/>
      <c r="I24" s="87"/>
      <c r="J24" s="60"/>
      <c r="K24" s="87"/>
      <c r="L24" s="60"/>
      <c r="M24" s="87"/>
      <c r="N24" s="60"/>
      <c r="O24" s="87"/>
      <c r="P24" s="60"/>
      <c r="Q24" s="87"/>
      <c r="R24" s="60"/>
      <c r="S24" s="87"/>
      <c r="T24" s="60"/>
      <c r="U24" s="87"/>
      <c r="V24" s="60"/>
      <c r="W24" s="87"/>
      <c r="X24" s="60"/>
      <c r="Y24" s="87"/>
      <c r="Z24" s="60"/>
      <c r="AA24" s="87"/>
      <c r="AB24" s="60"/>
      <c r="AC24" s="87"/>
      <c r="AD24" s="60"/>
      <c r="AE24" s="87"/>
      <c r="AF24" s="19">
        <f t="shared" si="3"/>
        <v>0</v>
      </c>
      <c r="AG24" s="89">
        <f t="shared" si="4"/>
        <v>0</v>
      </c>
      <c r="AH24" s="22">
        <f t="shared" si="5"/>
        <v>0</v>
      </c>
    </row>
    <row r="25" spans="1:34" x14ac:dyDescent="0.25">
      <c r="A25" s="446"/>
      <c r="B25" s="414"/>
      <c r="C25" s="444"/>
      <c r="D25" s="424"/>
      <c r="E25" s="424"/>
      <c r="F25" s="442"/>
      <c r="G25" s="235">
        <v>2019</v>
      </c>
      <c r="H25" s="176"/>
      <c r="I25" s="87"/>
      <c r="J25" s="60"/>
      <c r="K25" s="87"/>
      <c r="L25" s="60"/>
      <c r="M25" s="87"/>
      <c r="N25" s="60"/>
      <c r="O25" s="87"/>
      <c r="P25" s="60"/>
      <c r="Q25" s="87"/>
      <c r="R25" s="60"/>
      <c r="S25" s="87"/>
      <c r="T25" s="60"/>
      <c r="U25" s="87"/>
      <c r="V25" s="60"/>
      <c r="W25" s="87"/>
      <c r="X25" s="60"/>
      <c r="Y25" s="87"/>
      <c r="Z25" s="60"/>
      <c r="AA25" s="87"/>
      <c r="AB25" s="60"/>
      <c r="AC25" s="87"/>
      <c r="AD25" s="60"/>
      <c r="AE25" s="87"/>
      <c r="AF25" s="19">
        <f t="shared" si="3"/>
        <v>0</v>
      </c>
      <c r="AG25" s="89">
        <f t="shared" si="4"/>
        <v>0</v>
      </c>
      <c r="AH25" s="22">
        <f t="shared" si="5"/>
        <v>0</v>
      </c>
    </row>
    <row r="26" spans="1:34" x14ac:dyDescent="0.25">
      <c r="A26" s="446"/>
      <c r="B26" s="414"/>
      <c r="C26" s="444"/>
      <c r="D26" s="424"/>
      <c r="E26" s="424"/>
      <c r="F26" s="442"/>
      <c r="G26" s="235">
        <v>2020</v>
      </c>
      <c r="H26" s="176"/>
      <c r="I26" s="87"/>
      <c r="J26" s="60"/>
      <c r="K26" s="87"/>
      <c r="L26" s="60"/>
      <c r="M26" s="87"/>
      <c r="N26" s="60"/>
      <c r="O26" s="87"/>
      <c r="P26" s="60"/>
      <c r="Q26" s="87"/>
      <c r="R26" s="60"/>
      <c r="S26" s="87"/>
      <c r="T26" s="60"/>
      <c r="U26" s="87"/>
      <c r="V26" s="60"/>
      <c r="W26" s="87"/>
      <c r="X26" s="60"/>
      <c r="Y26" s="87"/>
      <c r="Z26" s="60"/>
      <c r="AA26" s="87"/>
      <c r="AB26" s="60"/>
      <c r="AC26" s="87"/>
      <c r="AD26" s="60"/>
      <c r="AE26" s="87"/>
      <c r="AF26" s="19">
        <f t="shared" si="3"/>
        <v>0</v>
      </c>
      <c r="AG26" s="89">
        <f t="shared" si="4"/>
        <v>0</v>
      </c>
      <c r="AH26" s="22">
        <f t="shared" si="5"/>
        <v>0</v>
      </c>
    </row>
    <row r="27" spans="1:34" x14ac:dyDescent="0.25">
      <c r="A27" s="446"/>
      <c r="B27" s="414"/>
      <c r="C27" s="444"/>
      <c r="D27" s="424"/>
      <c r="E27" s="424"/>
      <c r="F27" s="442"/>
      <c r="G27" s="235">
        <v>2021</v>
      </c>
      <c r="H27" s="176"/>
      <c r="I27" s="87"/>
      <c r="J27" s="60"/>
      <c r="K27" s="87"/>
      <c r="L27" s="60"/>
      <c r="M27" s="87"/>
      <c r="N27" s="60"/>
      <c r="O27" s="87"/>
      <c r="P27" s="60"/>
      <c r="Q27" s="87"/>
      <c r="R27" s="60"/>
      <c r="S27" s="87"/>
      <c r="T27" s="60"/>
      <c r="U27" s="87"/>
      <c r="V27" s="60"/>
      <c r="W27" s="87"/>
      <c r="X27" s="60"/>
      <c r="Y27" s="87"/>
      <c r="Z27" s="60"/>
      <c r="AA27" s="87"/>
      <c r="AB27" s="60"/>
      <c r="AC27" s="87"/>
      <c r="AD27" s="60"/>
      <c r="AE27" s="87"/>
      <c r="AF27" s="19">
        <f t="shared" si="3"/>
        <v>0</v>
      </c>
      <c r="AG27" s="89">
        <f t="shared" si="4"/>
        <v>0</v>
      </c>
      <c r="AH27" s="22">
        <f t="shared" si="5"/>
        <v>0</v>
      </c>
    </row>
    <row r="28" spans="1:34" x14ac:dyDescent="0.25">
      <c r="A28" s="446"/>
      <c r="B28" s="414"/>
      <c r="C28" s="444"/>
      <c r="D28" s="424"/>
      <c r="E28" s="424"/>
      <c r="F28" s="442"/>
      <c r="G28" s="235">
        <v>2022</v>
      </c>
      <c r="H28" s="176"/>
      <c r="I28" s="87"/>
      <c r="J28" s="60"/>
      <c r="K28" s="87"/>
      <c r="L28" s="60"/>
      <c r="M28" s="87"/>
      <c r="N28" s="60"/>
      <c r="O28" s="87"/>
      <c r="P28" s="60"/>
      <c r="Q28" s="87"/>
      <c r="R28" s="60"/>
      <c r="S28" s="87"/>
      <c r="T28" s="60"/>
      <c r="U28" s="87"/>
      <c r="V28" s="60"/>
      <c r="W28" s="87"/>
      <c r="X28" s="60"/>
      <c r="Y28" s="87"/>
      <c r="Z28" s="60"/>
      <c r="AA28" s="87"/>
      <c r="AB28" s="60"/>
      <c r="AC28" s="87"/>
      <c r="AD28" s="60"/>
      <c r="AE28" s="87"/>
      <c r="AF28" s="19">
        <f t="shared" si="3"/>
        <v>0</v>
      </c>
      <c r="AG28" s="89">
        <f t="shared" si="4"/>
        <v>0</v>
      </c>
      <c r="AH28" s="22">
        <f t="shared" si="5"/>
        <v>0</v>
      </c>
    </row>
    <row r="29" spans="1:34" x14ac:dyDescent="0.25">
      <c r="A29" s="446"/>
      <c r="B29" s="415"/>
      <c r="C29" s="444"/>
      <c r="D29" s="424"/>
      <c r="E29" s="424"/>
      <c r="F29" s="442"/>
      <c r="G29" s="235">
        <v>2023</v>
      </c>
      <c r="H29" s="176"/>
      <c r="I29" s="87"/>
      <c r="J29" s="60"/>
      <c r="K29" s="87"/>
      <c r="L29" s="60"/>
      <c r="M29" s="87"/>
      <c r="N29" s="60"/>
      <c r="O29" s="87"/>
      <c r="P29" s="60"/>
      <c r="Q29" s="87"/>
      <c r="R29" s="60"/>
      <c r="S29" s="87"/>
      <c r="T29" s="60"/>
      <c r="U29" s="87"/>
      <c r="V29" s="60"/>
      <c r="W29" s="87"/>
      <c r="X29" s="60"/>
      <c r="Y29" s="87"/>
      <c r="Z29" s="60"/>
      <c r="AA29" s="87"/>
      <c r="AB29" s="60"/>
      <c r="AC29" s="87"/>
      <c r="AD29" s="60"/>
      <c r="AE29" s="87"/>
      <c r="AF29" s="19">
        <f t="shared" si="3"/>
        <v>0</v>
      </c>
      <c r="AG29" s="89">
        <f t="shared" si="4"/>
        <v>0</v>
      </c>
      <c r="AH29" s="22">
        <f t="shared" si="5"/>
        <v>0</v>
      </c>
    </row>
    <row r="30" spans="1:34" ht="15" customHeight="1" x14ac:dyDescent="0.25">
      <c r="A30" s="438">
        <v>4</v>
      </c>
      <c r="B30" s="416"/>
      <c r="C30" s="425" t="s">
        <v>223</v>
      </c>
      <c r="D30" s="425"/>
      <c r="E30" s="425"/>
      <c r="F30" s="437"/>
      <c r="G30" s="236">
        <v>2016</v>
      </c>
      <c r="H30" s="177"/>
      <c r="I30" s="100"/>
      <c r="J30" s="99"/>
      <c r="K30" s="100"/>
      <c r="L30" s="99"/>
      <c r="M30" s="100"/>
      <c r="N30" s="99"/>
      <c r="O30" s="100"/>
      <c r="P30" s="99"/>
      <c r="Q30" s="100"/>
      <c r="R30" s="99"/>
      <c r="S30" s="100"/>
      <c r="T30" s="99"/>
      <c r="U30" s="100"/>
      <c r="V30" s="99"/>
      <c r="W30" s="100"/>
      <c r="X30" s="99"/>
      <c r="Y30" s="100"/>
      <c r="Z30" s="99"/>
      <c r="AA30" s="100"/>
      <c r="AB30" s="99"/>
      <c r="AC30" s="100"/>
      <c r="AD30" s="99"/>
      <c r="AE30" s="100"/>
      <c r="AF30" s="20">
        <f t="shared" si="3"/>
        <v>0</v>
      </c>
      <c r="AG30" s="90">
        <f t="shared" si="4"/>
        <v>0</v>
      </c>
      <c r="AH30" s="23">
        <f t="shared" si="5"/>
        <v>0</v>
      </c>
    </row>
    <row r="31" spans="1:34" x14ac:dyDescent="0.25">
      <c r="A31" s="438"/>
      <c r="B31" s="417"/>
      <c r="C31" s="425"/>
      <c r="D31" s="425"/>
      <c r="E31" s="425"/>
      <c r="F31" s="437"/>
      <c r="G31" s="236">
        <v>2017</v>
      </c>
      <c r="H31" s="177"/>
      <c r="I31" s="100"/>
      <c r="J31" s="99"/>
      <c r="K31" s="100"/>
      <c r="L31" s="99"/>
      <c r="M31" s="100"/>
      <c r="N31" s="99"/>
      <c r="O31" s="100"/>
      <c r="P31" s="99"/>
      <c r="Q31" s="100"/>
      <c r="R31" s="99"/>
      <c r="S31" s="100"/>
      <c r="T31" s="99"/>
      <c r="U31" s="100"/>
      <c r="V31" s="99"/>
      <c r="W31" s="100"/>
      <c r="X31" s="99"/>
      <c r="Y31" s="100"/>
      <c r="Z31" s="99"/>
      <c r="AA31" s="100"/>
      <c r="AB31" s="99"/>
      <c r="AC31" s="100"/>
      <c r="AD31" s="99"/>
      <c r="AE31" s="100"/>
      <c r="AF31" s="20">
        <f t="shared" si="3"/>
        <v>0</v>
      </c>
      <c r="AG31" s="90">
        <f t="shared" si="4"/>
        <v>0</v>
      </c>
      <c r="AH31" s="23">
        <f t="shared" si="5"/>
        <v>0</v>
      </c>
    </row>
    <row r="32" spans="1:34" x14ac:dyDescent="0.25">
      <c r="A32" s="438"/>
      <c r="B32" s="417"/>
      <c r="C32" s="425"/>
      <c r="D32" s="425"/>
      <c r="E32" s="425"/>
      <c r="F32" s="437"/>
      <c r="G32" s="236">
        <v>2018</v>
      </c>
      <c r="H32" s="177"/>
      <c r="I32" s="100"/>
      <c r="J32" s="99"/>
      <c r="K32" s="100"/>
      <c r="L32" s="99"/>
      <c r="M32" s="100"/>
      <c r="N32" s="99"/>
      <c r="O32" s="100"/>
      <c r="P32" s="99"/>
      <c r="Q32" s="100"/>
      <c r="R32" s="99"/>
      <c r="S32" s="100"/>
      <c r="T32" s="99"/>
      <c r="U32" s="100"/>
      <c r="V32" s="99"/>
      <c r="W32" s="100"/>
      <c r="X32" s="99"/>
      <c r="Y32" s="100"/>
      <c r="Z32" s="99"/>
      <c r="AA32" s="100"/>
      <c r="AB32" s="99"/>
      <c r="AC32" s="100"/>
      <c r="AD32" s="99"/>
      <c r="AE32" s="100"/>
      <c r="AF32" s="20">
        <f t="shared" si="3"/>
        <v>0</v>
      </c>
      <c r="AG32" s="90">
        <f t="shared" si="4"/>
        <v>0</v>
      </c>
      <c r="AH32" s="23">
        <f t="shared" si="5"/>
        <v>0</v>
      </c>
    </row>
    <row r="33" spans="1:34" x14ac:dyDescent="0.25">
      <c r="A33" s="438"/>
      <c r="B33" s="417"/>
      <c r="C33" s="425"/>
      <c r="D33" s="425"/>
      <c r="E33" s="425"/>
      <c r="F33" s="437"/>
      <c r="G33" s="236">
        <v>2019</v>
      </c>
      <c r="H33" s="177"/>
      <c r="I33" s="100"/>
      <c r="J33" s="99"/>
      <c r="K33" s="100"/>
      <c r="L33" s="99"/>
      <c r="M33" s="100"/>
      <c r="N33" s="99"/>
      <c r="O33" s="100"/>
      <c r="P33" s="99"/>
      <c r="Q33" s="100"/>
      <c r="R33" s="99"/>
      <c r="S33" s="100"/>
      <c r="T33" s="99"/>
      <c r="U33" s="100"/>
      <c r="V33" s="99"/>
      <c r="W33" s="100"/>
      <c r="X33" s="99"/>
      <c r="Y33" s="100"/>
      <c r="Z33" s="99"/>
      <c r="AA33" s="100"/>
      <c r="AB33" s="99"/>
      <c r="AC33" s="100"/>
      <c r="AD33" s="99"/>
      <c r="AE33" s="100"/>
      <c r="AF33" s="20">
        <f t="shared" si="3"/>
        <v>0</v>
      </c>
      <c r="AG33" s="90">
        <f t="shared" si="4"/>
        <v>0</v>
      </c>
      <c r="AH33" s="23">
        <f t="shared" si="5"/>
        <v>0</v>
      </c>
    </row>
    <row r="34" spans="1:34" x14ac:dyDescent="0.25">
      <c r="A34" s="438"/>
      <c r="B34" s="417"/>
      <c r="C34" s="425"/>
      <c r="D34" s="425"/>
      <c r="E34" s="425"/>
      <c r="F34" s="437"/>
      <c r="G34" s="237">
        <v>2020</v>
      </c>
      <c r="H34" s="178"/>
      <c r="I34" s="88"/>
      <c r="J34" s="61"/>
      <c r="K34" s="88"/>
      <c r="L34" s="61"/>
      <c r="M34" s="88"/>
      <c r="N34" s="61"/>
      <c r="O34" s="88"/>
      <c r="P34" s="61"/>
      <c r="Q34" s="88"/>
      <c r="R34" s="61"/>
      <c r="S34" s="88"/>
      <c r="T34" s="61"/>
      <c r="U34" s="88"/>
      <c r="V34" s="61"/>
      <c r="W34" s="88"/>
      <c r="X34" s="61"/>
      <c r="Y34" s="88"/>
      <c r="Z34" s="61"/>
      <c r="AA34" s="88"/>
      <c r="AB34" s="61"/>
      <c r="AC34" s="88"/>
      <c r="AD34" s="61"/>
      <c r="AE34" s="88"/>
      <c r="AF34" s="20">
        <f t="shared" si="3"/>
        <v>0</v>
      </c>
      <c r="AG34" s="90">
        <f t="shared" si="4"/>
        <v>0</v>
      </c>
      <c r="AH34" s="23">
        <f t="shared" si="5"/>
        <v>0</v>
      </c>
    </row>
    <row r="35" spans="1:34" x14ac:dyDescent="0.25">
      <c r="A35" s="438"/>
      <c r="B35" s="417"/>
      <c r="C35" s="425"/>
      <c r="D35" s="425"/>
      <c r="E35" s="425"/>
      <c r="F35" s="437"/>
      <c r="G35" s="237">
        <v>2021</v>
      </c>
      <c r="H35" s="178"/>
      <c r="I35" s="88"/>
      <c r="J35" s="61"/>
      <c r="K35" s="88"/>
      <c r="L35" s="61"/>
      <c r="M35" s="88"/>
      <c r="N35" s="61"/>
      <c r="O35" s="88"/>
      <c r="P35" s="61"/>
      <c r="Q35" s="88"/>
      <c r="R35" s="61"/>
      <c r="S35" s="88"/>
      <c r="T35" s="61"/>
      <c r="U35" s="88"/>
      <c r="V35" s="61"/>
      <c r="W35" s="88"/>
      <c r="X35" s="61"/>
      <c r="Y35" s="88"/>
      <c r="Z35" s="61"/>
      <c r="AA35" s="88"/>
      <c r="AB35" s="61"/>
      <c r="AC35" s="88"/>
      <c r="AD35" s="61"/>
      <c r="AE35" s="88"/>
      <c r="AF35" s="20">
        <f t="shared" si="3"/>
        <v>0</v>
      </c>
      <c r="AG35" s="90">
        <f t="shared" si="4"/>
        <v>0</v>
      </c>
      <c r="AH35" s="23">
        <f t="shared" si="5"/>
        <v>0</v>
      </c>
    </row>
    <row r="36" spans="1:34" x14ac:dyDescent="0.25">
      <c r="A36" s="438"/>
      <c r="B36" s="417"/>
      <c r="C36" s="425"/>
      <c r="D36" s="425"/>
      <c r="E36" s="425"/>
      <c r="F36" s="437"/>
      <c r="G36" s="237">
        <v>2022</v>
      </c>
      <c r="H36" s="178"/>
      <c r="I36" s="88"/>
      <c r="J36" s="61"/>
      <c r="K36" s="88"/>
      <c r="L36" s="61"/>
      <c r="M36" s="88"/>
      <c r="N36" s="61"/>
      <c r="O36" s="88"/>
      <c r="P36" s="61"/>
      <c r="Q36" s="88"/>
      <c r="R36" s="61"/>
      <c r="S36" s="88"/>
      <c r="T36" s="61"/>
      <c r="U36" s="88"/>
      <c r="V36" s="61"/>
      <c r="W36" s="88"/>
      <c r="X36" s="61"/>
      <c r="Y36" s="88"/>
      <c r="Z36" s="61"/>
      <c r="AA36" s="88"/>
      <c r="AB36" s="61"/>
      <c r="AC36" s="88"/>
      <c r="AD36" s="61"/>
      <c r="AE36" s="88"/>
      <c r="AF36" s="20">
        <f t="shared" si="3"/>
        <v>0</v>
      </c>
      <c r="AG36" s="90">
        <f t="shared" si="4"/>
        <v>0</v>
      </c>
      <c r="AH36" s="23">
        <f t="shared" si="5"/>
        <v>0</v>
      </c>
    </row>
    <row r="37" spans="1:34" ht="15.75" thickBot="1" x14ac:dyDescent="0.3">
      <c r="A37" s="438"/>
      <c r="B37" s="418"/>
      <c r="C37" s="425"/>
      <c r="D37" s="425"/>
      <c r="E37" s="425"/>
      <c r="F37" s="437"/>
      <c r="G37" s="237">
        <v>2023</v>
      </c>
      <c r="H37" s="178"/>
      <c r="I37" s="88"/>
      <c r="J37" s="61"/>
      <c r="K37" s="88"/>
      <c r="L37" s="61"/>
      <c r="M37" s="88"/>
      <c r="N37" s="61"/>
      <c r="O37" s="88"/>
      <c r="P37" s="61"/>
      <c r="Q37" s="88"/>
      <c r="R37" s="61"/>
      <c r="S37" s="88"/>
      <c r="T37" s="61"/>
      <c r="U37" s="88"/>
      <c r="V37" s="61"/>
      <c r="W37" s="88"/>
      <c r="X37" s="61"/>
      <c r="Y37" s="88"/>
      <c r="Z37" s="61"/>
      <c r="AA37" s="88"/>
      <c r="AB37" s="61"/>
      <c r="AC37" s="88"/>
      <c r="AD37" s="61"/>
      <c r="AE37" s="88"/>
      <c r="AF37" s="20">
        <f t="shared" si="3"/>
        <v>0</v>
      </c>
      <c r="AG37" s="90">
        <f t="shared" si="4"/>
        <v>0</v>
      </c>
      <c r="AH37" s="23">
        <f t="shared" si="5"/>
        <v>0</v>
      </c>
    </row>
    <row r="38" spans="1:34" ht="15" customHeight="1" x14ac:dyDescent="0.25">
      <c r="A38" s="446">
        <v>5</v>
      </c>
      <c r="B38" s="413"/>
      <c r="C38" s="443" t="s">
        <v>222</v>
      </c>
      <c r="D38" s="424"/>
      <c r="E38" s="424"/>
      <c r="F38" s="442"/>
      <c r="G38" s="235">
        <v>2016</v>
      </c>
      <c r="H38" s="176"/>
      <c r="I38" s="87"/>
      <c r="J38" s="60"/>
      <c r="K38" s="87"/>
      <c r="L38" s="60"/>
      <c r="M38" s="87"/>
      <c r="N38" s="60"/>
      <c r="O38" s="87"/>
      <c r="P38" s="60"/>
      <c r="Q38" s="87"/>
      <c r="R38" s="60"/>
      <c r="S38" s="87"/>
      <c r="T38" s="60"/>
      <c r="U38" s="87"/>
      <c r="V38" s="60"/>
      <c r="W38" s="87"/>
      <c r="X38" s="60"/>
      <c r="Y38" s="87"/>
      <c r="Z38" s="60"/>
      <c r="AA38" s="87"/>
      <c r="AB38" s="60"/>
      <c r="AC38" s="87"/>
      <c r="AD38" s="60"/>
      <c r="AE38" s="87"/>
      <c r="AF38" s="19">
        <f t="shared" si="3"/>
        <v>0</v>
      </c>
      <c r="AG38" s="89">
        <f t="shared" si="4"/>
        <v>0</v>
      </c>
      <c r="AH38" s="22">
        <f t="shared" si="5"/>
        <v>0</v>
      </c>
    </row>
    <row r="39" spans="1:34" x14ac:dyDescent="0.25">
      <c r="A39" s="446"/>
      <c r="B39" s="414"/>
      <c r="C39" s="444"/>
      <c r="D39" s="424"/>
      <c r="E39" s="424"/>
      <c r="F39" s="442"/>
      <c r="G39" s="235">
        <v>2017</v>
      </c>
      <c r="H39" s="176"/>
      <c r="I39" s="87"/>
      <c r="J39" s="60"/>
      <c r="K39" s="87"/>
      <c r="L39" s="60"/>
      <c r="M39" s="87"/>
      <c r="N39" s="60"/>
      <c r="O39" s="87"/>
      <c r="P39" s="60"/>
      <c r="Q39" s="87"/>
      <c r="R39" s="60"/>
      <c r="S39" s="87"/>
      <c r="T39" s="60"/>
      <c r="U39" s="87"/>
      <c r="V39" s="60"/>
      <c r="W39" s="87"/>
      <c r="X39" s="60"/>
      <c r="Y39" s="87"/>
      <c r="Z39" s="60"/>
      <c r="AA39" s="87"/>
      <c r="AB39" s="60"/>
      <c r="AC39" s="87"/>
      <c r="AD39" s="60"/>
      <c r="AE39" s="87"/>
      <c r="AF39" s="19">
        <f t="shared" si="3"/>
        <v>0</v>
      </c>
      <c r="AG39" s="89">
        <f t="shared" si="4"/>
        <v>0</v>
      </c>
      <c r="AH39" s="22">
        <f t="shared" si="5"/>
        <v>0</v>
      </c>
    </row>
    <row r="40" spans="1:34" x14ac:dyDescent="0.25">
      <c r="A40" s="446"/>
      <c r="B40" s="414"/>
      <c r="C40" s="444"/>
      <c r="D40" s="424"/>
      <c r="E40" s="424"/>
      <c r="F40" s="442"/>
      <c r="G40" s="235">
        <v>2018</v>
      </c>
      <c r="H40" s="176"/>
      <c r="I40" s="87"/>
      <c r="J40" s="60"/>
      <c r="K40" s="87"/>
      <c r="L40" s="60"/>
      <c r="M40" s="87"/>
      <c r="N40" s="60"/>
      <c r="O40" s="87"/>
      <c r="P40" s="60"/>
      <c r="Q40" s="87"/>
      <c r="R40" s="60"/>
      <c r="S40" s="87"/>
      <c r="T40" s="60"/>
      <c r="U40" s="87"/>
      <c r="V40" s="60"/>
      <c r="W40" s="87"/>
      <c r="X40" s="60"/>
      <c r="Y40" s="87"/>
      <c r="Z40" s="60"/>
      <c r="AA40" s="87"/>
      <c r="AB40" s="60"/>
      <c r="AC40" s="87"/>
      <c r="AD40" s="60"/>
      <c r="AE40" s="87"/>
      <c r="AF40" s="19">
        <f t="shared" si="3"/>
        <v>0</v>
      </c>
      <c r="AG40" s="89">
        <f t="shared" si="4"/>
        <v>0</v>
      </c>
      <c r="AH40" s="22">
        <f t="shared" si="5"/>
        <v>0</v>
      </c>
    </row>
    <row r="41" spans="1:34" x14ac:dyDescent="0.25">
      <c r="A41" s="446"/>
      <c r="B41" s="414"/>
      <c r="C41" s="444"/>
      <c r="D41" s="424"/>
      <c r="E41" s="424"/>
      <c r="F41" s="442"/>
      <c r="G41" s="235">
        <v>2019</v>
      </c>
      <c r="H41" s="176"/>
      <c r="I41" s="87"/>
      <c r="J41" s="60"/>
      <c r="K41" s="87"/>
      <c r="L41" s="60"/>
      <c r="M41" s="87"/>
      <c r="N41" s="60"/>
      <c r="O41" s="87"/>
      <c r="P41" s="60"/>
      <c r="Q41" s="87"/>
      <c r="R41" s="60"/>
      <c r="S41" s="87"/>
      <c r="T41" s="60"/>
      <c r="U41" s="87"/>
      <c r="V41" s="60"/>
      <c r="W41" s="87"/>
      <c r="X41" s="60"/>
      <c r="Y41" s="87"/>
      <c r="Z41" s="60"/>
      <c r="AA41" s="87"/>
      <c r="AB41" s="60"/>
      <c r="AC41" s="87"/>
      <c r="AD41" s="60"/>
      <c r="AE41" s="87"/>
      <c r="AF41" s="19">
        <f t="shared" si="3"/>
        <v>0</v>
      </c>
      <c r="AG41" s="89">
        <f t="shared" si="4"/>
        <v>0</v>
      </c>
      <c r="AH41" s="22">
        <f t="shared" si="5"/>
        <v>0</v>
      </c>
    </row>
    <row r="42" spans="1:34" x14ac:dyDescent="0.25">
      <c r="A42" s="446"/>
      <c r="B42" s="414"/>
      <c r="C42" s="444"/>
      <c r="D42" s="424"/>
      <c r="E42" s="424"/>
      <c r="F42" s="442"/>
      <c r="G42" s="235">
        <v>2020</v>
      </c>
      <c r="H42" s="176"/>
      <c r="I42" s="87"/>
      <c r="J42" s="60"/>
      <c r="K42" s="87"/>
      <c r="L42" s="60"/>
      <c r="M42" s="87"/>
      <c r="N42" s="60"/>
      <c r="O42" s="87"/>
      <c r="P42" s="60"/>
      <c r="Q42" s="87"/>
      <c r="R42" s="60"/>
      <c r="S42" s="87"/>
      <c r="T42" s="60"/>
      <c r="U42" s="87"/>
      <c r="V42" s="60"/>
      <c r="W42" s="87"/>
      <c r="X42" s="60"/>
      <c r="Y42" s="87"/>
      <c r="Z42" s="60"/>
      <c r="AA42" s="87"/>
      <c r="AB42" s="60"/>
      <c r="AC42" s="87"/>
      <c r="AD42" s="60"/>
      <c r="AE42" s="87"/>
      <c r="AF42" s="19">
        <f t="shared" si="3"/>
        <v>0</v>
      </c>
      <c r="AG42" s="89">
        <f t="shared" si="4"/>
        <v>0</v>
      </c>
      <c r="AH42" s="22">
        <f t="shared" si="5"/>
        <v>0</v>
      </c>
    </row>
    <row r="43" spans="1:34" x14ac:dyDescent="0.25">
      <c r="A43" s="446"/>
      <c r="B43" s="414"/>
      <c r="C43" s="444"/>
      <c r="D43" s="424"/>
      <c r="E43" s="424"/>
      <c r="F43" s="442"/>
      <c r="G43" s="235">
        <v>2021</v>
      </c>
      <c r="H43" s="176"/>
      <c r="I43" s="87"/>
      <c r="J43" s="60"/>
      <c r="K43" s="87"/>
      <c r="L43" s="60"/>
      <c r="M43" s="87"/>
      <c r="N43" s="60"/>
      <c r="O43" s="87"/>
      <c r="P43" s="60"/>
      <c r="Q43" s="87"/>
      <c r="R43" s="60"/>
      <c r="S43" s="87"/>
      <c r="T43" s="60"/>
      <c r="U43" s="87"/>
      <c r="V43" s="60"/>
      <c r="W43" s="87"/>
      <c r="X43" s="60"/>
      <c r="Y43" s="87"/>
      <c r="Z43" s="60"/>
      <c r="AA43" s="87"/>
      <c r="AB43" s="60"/>
      <c r="AC43" s="87"/>
      <c r="AD43" s="60"/>
      <c r="AE43" s="87"/>
      <c r="AF43" s="19">
        <f t="shared" si="3"/>
        <v>0</v>
      </c>
      <c r="AG43" s="89">
        <f t="shared" si="4"/>
        <v>0</v>
      </c>
      <c r="AH43" s="22">
        <f t="shared" si="5"/>
        <v>0</v>
      </c>
    </row>
    <row r="44" spans="1:34" x14ac:dyDescent="0.25">
      <c r="A44" s="446"/>
      <c r="B44" s="414"/>
      <c r="C44" s="444"/>
      <c r="D44" s="424"/>
      <c r="E44" s="424"/>
      <c r="F44" s="442"/>
      <c r="G44" s="235">
        <v>2022</v>
      </c>
      <c r="H44" s="176"/>
      <c r="I44" s="87"/>
      <c r="J44" s="60"/>
      <c r="K44" s="87"/>
      <c r="L44" s="60"/>
      <c r="M44" s="87"/>
      <c r="N44" s="60"/>
      <c r="O44" s="87"/>
      <c r="P44" s="60"/>
      <c r="Q44" s="87"/>
      <c r="R44" s="60"/>
      <c r="S44" s="87"/>
      <c r="T44" s="60"/>
      <c r="U44" s="87"/>
      <c r="V44" s="60"/>
      <c r="W44" s="87"/>
      <c r="X44" s="60"/>
      <c r="Y44" s="87"/>
      <c r="Z44" s="60"/>
      <c r="AA44" s="87"/>
      <c r="AB44" s="60"/>
      <c r="AC44" s="87"/>
      <c r="AD44" s="60"/>
      <c r="AE44" s="87"/>
      <c r="AF44" s="19">
        <f t="shared" si="3"/>
        <v>0</v>
      </c>
      <c r="AG44" s="89">
        <f t="shared" si="4"/>
        <v>0</v>
      </c>
      <c r="AH44" s="22">
        <f t="shared" si="5"/>
        <v>0</v>
      </c>
    </row>
    <row r="45" spans="1:34" x14ac:dyDescent="0.25">
      <c r="A45" s="446"/>
      <c r="B45" s="415"/>
      <c r="C45" s="444"/>
      <c r="D45" s="424"/>
      <c r="E45" s="424"/>
      <c r="F45" s="442"/>
      <c r="G45" s="235">
        <v>2023</v>
      </c>
      <c r="H45" s="176"/>
      <c r="I45" s="87"/>
      <c r="J45" s="60"/>
      <c r="K45" s="87"/>
      <c r="L45" s="60"/>
      <c r="M45" s="87"/>
      <c r="N45" s="60"/>
      <c r="O45" s="87"/>
      <c r="P45" s="60"/>
      <c r="Q45" s="87"/>
      <c r="R45" s="60"/>
      <c r="S45" s="87"/>
      <c r="T45" s="60"/>
      <c r="U45" s="87"/>
      <c r="V45" s="60"/>
      <c r="W45" s="87"/>
      <c r="X45" s="60"/>
      <c r="Y45" s="87"/>
      <c r="Z45" s="60"/>
      <c r="AA45" s="87"/>
      <c r="AB45" s="60"/>
      <c r="AC45" s="87"/>
      <c r="AD45" s="60"/>
      <c r="AE45" s="87"/>
      <c r="AF45" s="19">
        <f t="shared" si="3"/>
        <v>0</v>
      </c>
      <c r="AG45" s="89">
        <f t="shared" si="4"/>
        <v>0</v>
      </c>
      <c r="AH45" s="22">
        <f t="shared" si="5"/>
        <v>0</v>
      </c>
    </row>
    <row r="46" spans="1:34" ht="15" customHeight="1" x14ac:dyDescent="0.25">
      <c r="A46" s="438">
        <v>6</v>
      </c>
      <c r="B46" s="416"/>
      <c r="C46" s="425" t="s">
        <v>223</v>
      </c>
      <c r="D46" s="425"/>
      <c r="E46" s="425"/>
      <c r="F46" s="437"/>
      <c r="G46" s="236">
        <v>2016</v>
      </c>
      <c r="H46" s="177"/>
      <c r="I46" s="100"/>
      <c r="J46" s="99"/>
      <c r="K46" s="100"/>
      <c r="L46" s="99"/>
      <c r="M46" s="100"/>
      <c r="N46" s="99"/>
      <c r="O46" s="100"/>
      <c r="P46" s="99"/>
      <c r="Q46" s="100"/>
      <c r="R46" s="99"/>
      <c r="S46" s="100"/>
      <c r="T46" s="99"/>
      <c r="U46" s="100"/>
      <c r="V46" s="99"/>
      <c r="W46" s="100"/>
      <c r="X46" s="99"/>
      <c r="Y46" s="100"/>
      <c r="Z46" s="99"/>
      <c r="AA46" s="100"/>
      <c r="AB46" s="99"/>
      <c r="AC46" s="100"/>
      <c r="AD46" s="99"/>
      <c r="AE46" s="100"/>
      <c r="AF46" s="20">
        <f t="shared" si="3"/>
        <v>0</v>
      </c>
      <c r="AG46" s="90">
        <f t="shared" si="4"/>
        <v>0</v>
      </c>
      <c r="AH46" s="23">
        <f t="shared" si="5"/>
        <v>0</v>
      </c>
    </row>
    <row r="47" spans="1:34" x14ac:dyDescent="0.25">
      <c r="A47" s="438"/>
      <c r="B47" s="417"/>
      <c r="C47" s="425"/>
      <c r="D47" s="425"/>
      <c r="E47" s="425"/>
      <c r="F47" s="437"/>
      <c r="G47" s="236">
        <v>2017</v>
      </c>
      <c r="H47" s="177"/>
      <c r="I47" s="100"/>
      <c r="J47" s="99"/>
      <c r="K47" s="100"/>
      <c r="L47" s="99"/>
      <c r="M47" s="100"/>
      <c r="N47" s="99"/>
      <c r="O47" s="100"/>
      <c r="P47" s="99"/>
      <c r="Q47" s="100"/>
      <c r="R47" s="99"/>
      <c r="S47" s="100"/>
      <c r="T47" s="99"/>
      <c r="U47" s="100"/>
      <c r="V47" s="99"/>
      <c r="W47" s="100"/>
      <c r="X47" s="99"/>
      <c r="Y47" s="100"/>
      <c r="Z47" s="99"/>
      <c r="AA47" s="100"/>
      <c r="AB47" s="99"/>
      <c r="AC47" s="100"/>
      <c r="AD47" s="99"/>
      <c r="AE47" s="100"/>
      <c r="AF47" s="20">
        <f t="shared" si="3"/>
        <v>0</v>
      </c>
      <c r="AG47" s="90">
        <f t="shared" si="4"/>
        <v>0</v>
      </c>
      <c r="AH47" s="23">
        <f t="shared" si="5"/>
        <v>0</v>
      </c>
    </row>
    <row r="48" spans="1:34" x14ac:dyDescent="0.25">
      <c r="A48" s="438"/>
      <c r="B48" s="417"/>
      <c r="C48" s="425"/>
      <c r="D48" s="425"/>
      <c r="E48" s="425"/>
      <c r="F48" s="437"/>
      <c r="G48" s="236">
        <v>2018</v>
      </c>
      <c r="H48" s="177"/>
      <c r="I48" s="100"/>
      <c r="J48" s="99"/>
      <c r="K48" s="100"/>
      <c r="L48" s="99"/>
      <c r="M48" s="100"/>
      <c r="N48" s="99"/>
      <c r="O48" s="100"/>
      <c r="P48" s="99"/>
      <c r="Q48" s="100"/>
      <c r="R48" s="99"/>
      <c r="S48" s="100"/>
      <c r="T48" s="99"/>
      <c r="U48" s="100"/>
      <c r="V48" s="99"/>
      <c r="W48" s="100"/>
      <c r="X48" s="99"/>
      <c r="Y48" s="100"/>
      <c r="Z48" s="99"/>
      <c r="AA48" s="100"/>
      <c r="AB48" s="99"/>
      <c r="AC48" s="100"/>
      <c r="AD48" s="99"/>
      <c r="AE48" s="100"/>
      <c r="AF48" s="20">
        <f t="shared" si="3"/>
        <v>0</v>
      </c>
      <c r="AG48" s="90">
        <f t="shared" si="4"/>
        <v>0</v>
      </c>
      <c r="AH48" s="23">
        <f t="shared" si="5"/>
        <v>0</v>
      </c>
    </row>
    <row r="49" spans="1:34" x14ac:dyDescent="0.25">
      <c r="A49" s="438"/>
      <c r="B49" s="417"/>
      <c r="C49" s="425"/>
      <c r="D49" s="425"/>
      <c r="E49" s="425"/>
      <c r="F49" s="437"/>
      <c r="G49" s="236">
        <v>2019</v>
      </c>
      <c r="H49" s="177"/>
      <c r="I49" s="100"/>
      <c r="J49" s="99"/>
      <c r="K49" s="100"/>
      <c r="L49" s="99"/>
      <c r="M49" s="100"/>
      <c r="N49" s="99"/>
      <c r="O49" s="100"/>
      <c r="P49" s="99"/>
      <c r="Q49" s="100"/>
      <c r="R49" s="99"/>
      <c r="S49" s="100"/>
      <c r="T49" s="99"/>
      <c r="U49" s="100"/>
      <c r="V49" s="99"/>
      <c r="W49" s="100"/>
      <c r="X49" s="99"/>
      <c r="Y49" s="100"/>
      <c r="Z49" s="99"/>
      <c r="AA49" s="100"/>
      <c r="AB49" s="99"/>
      <c r="AC49" s="100"/>
      <c r="AD49" s="99"/>
      <c r="AE49" s="100"/>
      <c r="AF49" s="20">
        <f t="shared" si="3"/>
        <v>0</v>
      </c>
      <c r="AG49" s="90">
        <f t="shared" si="4"/>
        <v>0</v>
      </c>
      <c r="AH49" s="23">
        <f t="shared" si="5"/>
        <v>0</v>
      </c>
    </row>
    <row r="50" spans="1:34" x14ac:dyDescent="0.25">
      <c r="A50" s="438"/>
      <c r="B50" s="417"/>
      <c r="C50" s="425"/>
      <c r="D50" s="425"/>
      <c r="E50" s="425"/>
      <c r="F50" s="437"/>
      <c r="G50" s="237">
        <v>2020</v>
      </c>
      <c r="H50" s="178"/>
      <c r="I50" s="88"/>
      <c r="J50" s="61"/>
      <c r="K50" s="88"/>
      <c r="L50" s="61"/>
      <c r="M50" s="88"/>
      <c r="N50" s="61"/>
      <c r="O50" s="88"/>
      <c r="P50" s="61"/>
      <c r="Q50" s="88"/>
      <c r="R50" s="61"/>
      <c r="S50" s="88"/>
      <c r="T50" s="61"/>
      <c r="U50" s="88"/>
      <c r="V50" s="61"/>
      <c r="W50" s="88"/>
      <c r="X50" s="61"/>
      <c r="Y50" s="88"/>
      <c r="Z50" s="61"/>
      <c r="AA50" s="88"/>
      <c r="AB50" s="61"/>
      <c r="AC50" s="88"/>
      <c r="AD50" s="61"/>
      <c r="AE50" s="88"/>
      <c r="AF50" s="20">
        <f t="shared" si="3"/>
        <v>0</v>
      </c>
      <c r="AG50" s="90">
        <f t="shared" si="4"/>
        <v>0</v>
      </c>
      <c r="AH50" s="23">
        <f t="shared" si="5"/>
        <v>0</v>
      </c>
    </row>
    <row r="51" spans="1:34" x14ac:dyDescent="0.25">
      <c r="A51" s="438"/>
      <c r="B51" s="417"/>
      <c r="C51" s="425"/>
      <c r="D51" s="425"/>
      <c r="E51" s="425"/>
      <c r="F51" s="437"/>
      <c r="G51" s="237">
        <v>2021</v>
      </c>
      <c r="H51" s="178"/>
      <c r="I51" s="88"/>
      <c r="J51" s="61"/>
      <c r="K51" s="88"/>
      <c r="L51" s="61"/>
      <c r="M51" s="88"/>
      <c r="N51" s="61"/>
      <c r="O51" s="88"/>
      <c r="P51" s="61"/>
      <c r="Q51" s="88"/>
      <c r="R51" s="61"/>
      <c r="S51" s="88"/>
      <c r="T51" s="61"/>
      <c r="U51" s="88"/>
      <c r="V51" s="61"/>
      <c r="W51" s="88"/>
      <c r="X51" s="61"/>
      <c r="Y51" s="88"/>
      <c r="Z51" s="61"/>
      <c r="AA51" s="88"/>
      <c r="AB51" s="61"/>
      <c r="AC51" s="88"/>
      <c r="AD51" s="61"/>
      <c r="AE51" s="88"/>
      <c r="AF51" s="20">
        <f t="shared" si="3"/>
        <v>0</v>
      </c>
      <c r="AG51" s="90">
        <f t="shared" si="4"/>
        <v>0</v>
      </c>
      <c r="AH51" s="23">
        <f t="shared" si="5"/>
        <v>0</v>
      </c>
    </row>
    <row r="52" spans="1:34" x14ac:dyDescent="0.25">
      <c r="A52" s="438"/>
      <c r="B52" s="417"/>
      <c r="C52" s="425"/>
      <c r="D52" s="425"/>
      <c r="E52" s="425"/>
      <c r="F52" s="437"/>
      <c r="G52" s="237">
        <v>2022</v>
      </c>
      <c r="H52" s="178"/>
      <c r="I52" s="88"/>
      <c r="J52" s="61"/>
      <c r="K52" s="88"/>
      <c r="L52" s="61"/>
      <c r="M52" s="88"/>
      <c r="N52" s="61"/>
      <c r="O52" s="88"/>
      <c r="P52" s="61"/>
      <c r="Q52" s="88"/>
      <c r="R52" s="61"/>
      <c r="S52" s="88"/>
      <c r="T52" s="61"/>
      <c r="U52" s="88"/>
      <c r="V52" s="61"/>
      <c r="W52" s="88"/>
      <c r="X52" s="61"/>
      <c r="Y52" s="88"/>
      <c r="Z52" s="61"/>
      <c r="AA52" s="88"/>
      <c r="AB52" s="61"/>
      <c r="AC52" s="88"/>
      <c r="AD52" s="61"/>
      <c r="AE52" s="88"/>
      <c r="AF52" s="20">
        <f t="shared" si="3"/>
        <v>0</v>
      </c>
      <c r="AG52" s="90">
        <f t="shared" si="4"/>
        <v>0</v>
      </c>
      <c r="AH52" s="23">
        <f t="shared" si="5"/>
        <v>0</v>
      </c>
    </row>
    <row r="53" spans="1:34" ht="15.75" thickBot="1" x14ac:dyDescent="0.3">
      <c r="A53" s="438"/>
      <c r="B53" s="418"/>
      <c r="C53" s="425"/>
      <c r="D53" s="425"/>
      <c r="E53" s="425"/>
      <c r="F53" s="437"/>
      <c r="G53" s="237">
        <v>2023</v>
      </c>
      <c r="H53" s="178"/>
      <c r="I53" s="88"/>
      <c r="J53" s="61"/>
      <c r="K53" s="88"/>
      <c r="L53" s="61"/>
      <c r="M53" s="88"/>
      <c r="N53" s="61"/>
      <c r="O53" s="88"/>
      <c r="P53" s="61"/>
      <c r="Q53" s="88"/>
      <c r="R53" s="61"/>
      <c r="S53" s="88"/>
      <c r="T53" s="61"/>
      <c r="U53" s="88"/>
      <c r="V53" s="61"/>
      <c r="W53" s="88"/>
      <c r="X53" s="61"/>
      <c r="Y53" s="88"/>
      <c r="Z53" s="61"/>
      <c r="AA53" s="88"/>
      <c r="AB53" s="61"/>
      <c r="AC53" s="88"/>
      <c r="AD53" s="61"/>
      <c r="AE53" s="88"/>
      <c r="AF53" s="20">
        <f t="shared" si="3"/>
        <v>0</v>
      </c>
      <c r="AG53" s="90">
        <f t="shared" si="4"/>
        <v>0</v>
      </c>
      <c r="AH53" s="23">
        <f t="shared" si="5"/>
        <v>0</v>
      </c>
    </row>
    <row r="54" spans="1:34" ht="15" customHeight="1" x14ac:dyDescent="0.25">
      <c r="A54" s="446">
        <v>7</v>
      </c>
      <c r="B54" s="413"/>
      <c r="C54" s="443" t="s">
        <v>222</v>
      </c>
      <c r="D54" s="424"/>
      <c r="E54" s="424"/>
      <c r="F54" s="442"/>
      <c r="G54" s="235">
        <v>2016</v>
      </c>
      <c r="H54" s="176"/>
      <c r="I54" s="87"/>
      <c r="J54" s="60"/>
      <c r="K54" s="87"/>
      <c r="L54" s="60"/>
      <c r="M54" s="87"/>
      <c r="N54" s="60"/>
      <c r="O54" s="87"/>
      <c r="P54" s="60"/>
      <c r="Q54" s="87"/>
      <c r="R54" s="60"/>
      <c r="S54" s="87"/>
      <c r="T54" s="60"/>
      <c r="U54" s="87"/>
      <c r="V54" s="60"/>
      <c r="W54" s="87"/>
      <c r="X54" s="60"/>
      <c r="Y54" s="87"/>
      <c r="Z54" s="60"/>
      <c r="AA54" s="87"/>
      <c r="AB54" s="60"/>
      <c r="AC54" s="87"/>
      <c r="AD54" s="60"/>
      <c r="AE54" s="87"/>
      <c r="AF54" s="19">
        <f>(H54+J54+L54+N54+P54+R54+T54+V54+X54+Z54+AB54+AD54)</f>
        <v>0</v>
      </c>
      <c r="AG54" s="89">
        <f>(I54+K54+M54+O54+Q54+S54+U54+W54+Y54+AA54+AC54+AE54)</f>
        <v>0</v>
      </c>
      <c r="AH54" s="22">
        <f>(AF54*0.825)/1000</f>
        <v>0</v>
      </c>
    </row>
    <row r="55" spans="1:34" x14ac:dyDescent="0.25">
      <c r="A55" s="446"/>
      <c r="B55" s="414"/>
      <c r="C55" s="444"/>
      <c r="D55" s="424"/>
      <c r="E55" s="424"/>
      <c r="F55" s="442"/>
      <c r="G55" s="235">
        <v>2017</v>
      </c>
      <c r="H55" s="176"/>
      <c r="I55" s="87"/>
      <c r="J55" s="60"/>
      <c r="K55" s="87"/>
      <c r="L55" s="60"/>
      <c r="M55" s="87"/>
      <c r="N55" s="60"/>
      <c r="O55" s="87"/>
      <c r="P55" s="60"/>
      <c r="Q55" s="87"/>
      <c r="R55" s="60"/>
      <c r="S55" s="87"/>
      <c r="T55" s="60"/>
      <c r="U55" s="87"/>
      <c r="V55" s="60"/>
      <c r="W55" s="87"/>
      <c r="X55" s="60"/>
      <c r="Y55" s="87"/>
      <c r="Z55" s="60"/>
      <c r="AA55" s="87"/>
      <c r="AB55" s="60"/>
      <c r="AC55" s="87"/>
      <c r="AD55" s="60"/>
      <c r="AE55" s="87"/>
      <c r="AF55" s="19">
        <f t="shared" ref="AF55:AF101" si="6">(H55+J55+L55+N55+P55+R55+T55+V55+X55+Z55+AB55+AD55)</f>
        <v>0</v>
      </c>
      <c r="AG55" s="89">
        <f t="shared" ref="AG55:AG101" si="7">(I55+K55+M55+O55+Q55+S55+U55+W55+Y55+AA55+AC55+AE55)</f>
        <v>0</v>
      </c>
      <c r="AH55" s="22">
        <f t="shared" ref="AH55:AH101" si="8">(AF55*0.825)/1000</f>
        <v>0</v>
      </c>
    </row>
    <row r="56" spans="1:34" x14ac:dyDescent="0.25">
      <c r="A56" s="446"/>
      <c r="B56" s="414"/>
      <c r="C56" s="444"/>
      <c r="D56" s="424"/>
      <c r="E56" s="424"/>
      <c r="F56" s="442"/>
      <c r="G56" s="235">
        <v>2018</v>
      </c>
      <c r="H56" s="176"/>
      <c r="I56" s="87"/>
      <c r="J56" s="60"/>
      <c r="K56" s="87"/>
      <c r="L56" s="60"/>
      <c r="M56" s="87"/>
      <c r="N56" s="60"/>
      <c r="O56" s="87"/>
      <c r="P56" s="60"/>
      <c r="Q56" s="87"/>
      <c r="R56" s="60"/>
      <c r="S56" s="87"/>
      <c r="T56" s="60"/>
      <c r="U56" s="87"/>
      <c r="V56" s="60"/>
      <c r="W56" s="87"/>
      <c r="X56" s="60"/>
      <c r="Y56" s="87"/>
      <c r="Z56" s="60"/>
      <c r="AA56" s="87"/>
      <c r="AB56" s="60"/>
      <c r="AC56" s="87"/>
      <c r="AD56" s="60"/>
      <c r="AE56" s="87"/>
      <c r="AF56" s="19">
        <f t="shared" si="6"/>
        <v>0</v>
      </c>
      <c r="AG56" s="89">
        <f t="shared" si="7"/>
        <v>0</v>
      </c>
      <c r="AH56" s="22">
        <f t="shared" si="8"/>
        <v>0</v>
      </c>
    </row>
    <row r="57" spans="1:34" x14ac:dyDescent="0.25">
      <c r="A57" s="446"/>
      <c r="B57" s="414"/>
      <c r="C57" s="444"/>
      <c r="D57" s="424"/>
      <c r="E57" s="424"/>
      <c r="F57" s="442"/>
      <c r="G57" s="235">
        <v>2019</v>
      </c>
      <c r="H57" s="176"/>
      <c r="I57" s="87"/>
      <c r="J57" s="60"/>
      <c r="K57" s="87"/>
      <c r="L57" s="60"/>
      <c r="M57" s="87"/>
      <c r="N57" s="60"/>
      <c r="O57" s="87"/>
      <c r="P57" s="60"/>
      <c r="Q57" s="87"/>
      <c r="R57" s="60"/>
      <c r="S57" s="87"/>
      <c r="T57" s="60"/>
      <c r="U57" s="87"/>
      <c r="V57" s="60"/>
      <c r="W57" s="87"/>
      <c r="X57" s="60"/>
      <c r="Y57" s="87"/>
      <c r="Z57" s="60"/>
      <c r="AA57" s="87"/>
      <c r="AB57" s="60"/>
      <c r="AC57" s="87"/>
      <c r="AD57" s="60"/>
      <c r="AE57" s="87"/>
      <c r="AF57" s="19">
        <f t="shared" si="6"/>
        <v>0</v>
      </c>
      <c r="AG57" s="89">
        <f t="shared" si="7"/>
        <v>0</v>
      </c>
      <c r="AH57" s="22">
        <f t="shared" si="8"/>
        <v>0</v>
      </c>
    </row>
    <row r="58" spans="1:34" x14ac:dyDescent="0.25">
      <c r="A58" s="446"/>
      <c r="B58" s="414"/>
      <c r="C58" s="444"/>
      <c r="D58" s="424"/>
      <c r="E58" s="424"/>
      <c r="F58" s="442"/>
      <c r="G58" s="235">
        <v>2020</v>
      </c>
      <c r="H58" s="176"/>
      <c r="I58" s="87"/>
      <c r="J58" s="60"/>
      <c r="K58" s="87"/>
      <c r="L58" s="60"/>
      <c r="M58" s="87"/>
      <c r="N58" s="60"/>
      <c r="O58" s="87"/>
      <c r="P58" s="60"/>
      <c r="Q58" s="87"/>
      <c r="R58" s="60"/>
      <c r="S58" s="87"/>
      <c r="T58" s="60"/>
      <c r="U58" s="87"/>
      <c r="V58" s="60"/>
      <c r="W58" s="87"/>
      <c r="X58" s="60"/>
      <c r="Y58" s="87"/>
      <c r="Z58" s="60"/>
      <c r="AA58" s="87"/>
      <c r="AB58" s="60"/>
      <c r="AC58" s="87"/>
      <c r="AD58" s="60"/>
      <c r="AE58" s="87"/>
      <c r="AF58" s="19">
        <f t="shared" si="6"/>
        <v>0</v>
      </c>
      <c r="AG58" s="89">
        <f t="shared" si="7"/>
        <v>0</v>
      </c>
      <c r="AH58" s="22">
        <f t="shared" si="8"/>
        <v>0</v>
      </c>
    </row>
    <row r="59" spans="1:34" x14ac:dyDescent="0.25">
      <c r="A59" s="446"/>
      <c r="B59" s="414"/>
      <c r="C59" s="444"/>
      <c r="D59" s="424"/>
      <c r="E59" s="424"/>
      <c r="F59" s="442"/>
      <c r="G59" s="235">
        <v>2021</v>
      </c>
      <c r="H59" s="176"/>
      <c r="I59" s="87"/>
      <c r="J59" s="60"/>
      <c r="K59" s="87"/>
      <c r="L59" s="60"/>
      <c r="M59" s="87"/>
      <c r="N59" s="60"/>
      <c r="O59" s="87"/>
      <c r="P59" s="60"/>
      <c r="Q59" s="87"/>
      <c r="R59" s="60"/>
      <c r="S59" s="87"/>
      <c r="T59" s="60"/>
      <c r="U59" s="87"/>
      <c r="V59" s="60"/>
      <c r="W59" s="87"/>
      <c r="X59" s="60"/>
      <c r="Y59" s="87"/>
      <c r="Z59" s="60"/>
      <c r="AA59" s="87"/>
      <c r="AB59" s="60"/>
      <c r="AC59" s="87"/>
      <c r="AD59" s="60"/>
      <c r="AE59" s="87"/>
      <c r="AF59" s="19">
        <f t="shared" si="6"/>
        <v>0</v>
      </c>
      <c r="AG59" s="89">
        <f t="shared" si="7"/>
        <v>0</v>
      </c>
      <c r="AH59" s="22">
        <f t="shared" si="8"/>
        <v>0</v>
      </c>
    </row>
    <row r="60" spans="1:34" x14ac:dyDescent="0.25">
      <c r="A60" s="446"/>
      <c r="B60" s="414"/>
      <c r="C60" s="444"/>
      <c r="D60" s="424"/>
      <c r="E60" s="424"/>
      <c r="F60" s="442"/>
      <c r="G60" s="235">
        <v>2022</v>
      </c>
      <c r="H60" s="176"/>
      <c r="I60" s="87"/>
      <c r="J60" s="60"/>
      <c r="K60" s="87"/>
      <c r="L60" s="60"/>
      <c r="M60" s="87"/>
      <c r="N60" s="60"/>
      <c r="O60" s="87"/>
      <c r="P60" s="60"/>
      <c r="Q60" s="87"/>
      <c r="R60" s="60"/>
      <c r="S60" s="87"/>
      <c r="T60" s="60"/>
      <c r="U60" s="87"/>
      <c r="V60" s="60"/>
      <c r="W60" s="87"/>
      <c r="X60" s="60"/>
      <c r="Y60" s="87"/>
      <c r="Z60" s="60"/>
      <c r="AA60" s="87"/>
      <c r="AB60" s="60"/>
      <c r="AC60" s="87"/>
      <c r="AD60" s="60"/>
      <c r="AE60" s="87"/>
      <c r="AF60" s="19">
        <f t="shared" si="6"/>
        <v>0</v>
      </c>
      <c r="AG60" s="89">
        <f t="shared" si="7"/>
        <v>0</v>
      </c>
      <c r="AH60" s="22">
        <f t="shared" si="8"/>
        <v>0</v>
      </c>
    </row>
    <row r="61" spans="1:34" x14ac:dyDescent="0.25">
      <c r="A61" s="446"/>
      <c r="B61" s="415"/>
      <c r="C61" s="444"/>
      <c r="D61" s="424"/>
      <c r="E61" s="424"/>
      <c r="F61" s="442"/>
      <c r="G61" s="235">
        <v>2023</v>
      </c>
      <c r="H61" s="176"/>
      <c r="I61" s="87"/>
      <c r="J61" s="60"/>
      <c r="K61" s="87"/>
      <c r="L61" s="60"/>
      <c r="M61" s="87"/>
      <c r="N61" s="60"/>
      <c r="O61" s="87"/>
      <c r="P61" s="60"/>
      <c r="Q61" s="87"/>
      <c r="R61" s="60"/>
      <c r="S61" s="87"/>
      <c r="T61" s="60"/>
      <c r="U61" s="87"/>
      <c r="V61" s="60"/>
      <c r="W61" s="87"/>
      <c r="X61" s="60"/>
      <c r="Y61" s="87"/>
      <c r="Z61" s="60"/>
      <c r="AA61" s="87"/>
      <c r="AB61" s="60"/>
      <c r="AC61" s="87"/>
      <c r="AD61" s="60"/>
      <c r="AE61" s="87"/>
      <c r="AF61" s="19">
        <f t="shared" si="6"/>
        <v>0</v>
      </c>
      <c r="AG61" s="89">
        <f t="shared" si="7"/>
        <v>0</v>
      </c>
      <c r="AH61" s="22">
        <f t="shared" si="8"/>
        <v>0</v>
      </c>
    </row>
    <row r="62" spans="1:34" ht="15" customHeight="1" x14ac:dyDescent="0.25">
      <c r="A62" s="438">
        <v>8</v>
      </c>
      <c r="B62" s="416"/>
      <c r="C62" s="425" t="s">
        <v>223</v>
      </c>
      <c r="D62" s="425"/>
      <c r="E62" s="425"/>
      <c r="F62" s="437"/>
      <c r="G62" s="236">
        <v>2016</v>
      </c>
      <c r="H62" s="177"/>
      <c r="I62" s="100"/>
      <c r="J62" s="99"/>
      <c r="K62" s="100"/>
      <c r="L62" s="99"/>
      <c r="M62" s="100"/>
      <c r="N62" s="99"/>
      <c r="O62" s="100"/>
      <c r="P62" s="99"/>
      <c r="Q62" s="100"/>
      <c r="R62" s="99"/>
      <c r="S62" s="100"/>
      <c r="T62" s="99"/>
      <c r="U62" s="100"/>
      <c r="V62" s="99"/>
      <c r="W62" s="100"/>
      <c r="X62" s="99"/>
      <c r="Y62" s="100"/>
      <c r="Z62" s="99"/>
      <c r="AA62" s="100"/>
      <c r="AB62" s="99"/>
      <c r="AC62" s="100"/>
      <c r="AD62" s="99"/>
      <c r="AE62" s="100"/>
      <c r="AF62" s="20">
        <f t="shared" si="6"/>
        <v>0</v>
      </c>
      <c r="AG62" s="90">
        <f t="shared" si="7"/>
        <v>0</v>
      </c>
      <c r="AH62" s="23">
        <f t="shared" si="8"/>
        <v>0</v>
      </c>
    </row>
    <row r="63" spans="1:34" x14ac:dyDescent="0.25">
      <c r="A63" s="438"/>
      <c r="B63" s="417"/>
      <c r="C63" s="425"/>
      <c r="D63" s="425"/>
      <c r="E63" s="425"/>
      <c r="F63" s="437"/>
      <c r="G63" s="236">
        <v>2017</v>
      </c>
      <c r="H63" s="177"/>
      <c r="I63" s="100"/>
      <c r="J63" s="99"/>
      <c r="K63" s="100"/>
      <c r="L63" s="99"/>
      <c r="M63" s="100"/>
      <c r="N63" s="99"/>
      <c r="O63" s="100"/>
      <c r="P63" s="99"/>
      <c r="Q63" s="100"/>
      <c r="R63" s="99"/>
      <c r="S63" s="100"/>
      <c r="T63" s="99"/>
      <c r="U63" s="100"/>
      <c r="V63" s="99"/>
      <c r="W63" s="100"/>
      <c r="X63" s="99"/>
      <c r="Y63" s="100"/>
      <c r="Z63" s="99"/>
      <c r="AA63" s="100"/>
      <c r="AB63" s="99"/>
      <c r="AC63" s="100"/>
      <c r="AD63" s="99"/>
      <c r="AE63" s="100"/>
      <c r="AF63" s="20">
        <f t="shared" si="6"/>
        <v>0</v>
      </c>
      <c r="AG63" s="90">
        <f t="shared" si="7"/>
        <v>0</v>
      </c>
      <c r="AH63" s="23">
        <f t="shared" si="8"/>
        <v>0</v>
      </c>
    </row>
    <row r="64" spans="1:34" x14ac:dyDescent="0.25">
      <c r="A64" s="438"/>
      <c r="B64" s="417"/>
      <c r="C64" s="425"/>
      <c r="D64" s="425"/>
      <c r="E64" s="425"/>
      <c r="F64" s="437"/>
      <c r="G64" s="236">
        <v>2018</v>
      </c>
      <c r="H64" s="177"/>
      <c r="I64" s="100"/>
      <c r="J64" s="99"/>
      <c r="K64" s="100"/>
      <c r="L64" s="99"/>
      <c r="M64" s="100"/>
      <c r="N64" s="99"/>
      <c r="O64" s="100"/>
      <c r="P64" s="99"/>
      <c r="Q64" s="100"/>
      <c r="R64" s="99"/>
      <c r="S64" s="100"/>
      <c r="T64" s="99"/>
      <c r="U64" s="100"/>
      <c r="V64" s="99"/>
      <c r="W64" s="100"/>
      <c r="X64" s="99"/>
      <c r="Y64" s="100"/>
      <c r="Z64" s="99"/>
      <c r="AA64" s="100"/>
      <c r="AB64" s="99"/>
      <c r="AC64" s="100"/>
      <c r="AD64" s="99"/>
      <c r="AE64" s="100"/>
      <c r="AF64" s="20">
        <f t="shared" si="6"/>
        <v>0</v>
      </c>
      <c r="AG64" s="90">
        <f t="shared" si="7"/>
        <v>0</v>
      </c>
      <c r="AH64" s="23">
        <f t="shared" si="8"/>
        <v>0</v>
      </c>
    </row>
    <row r="65" spans="1:34" x14ac:dyDescent="0.25">
      <c r="A65" s="438"/>
      <c r="B65" s="417"/>
      <c r="C65" s="425"/>
      <c r="D65" s="425"/>
      <c r="E65" s="425"/>
      <c r="F65" s="437"/>
      <c r="G65" s="236">
        <v>2019</v>
      </c>
      <c r="H65" s="177"/>
      <c r="I65" s="100"/>
      <c r="J65" s="99"/>
      <c r="K65" s="100"/>
      <c r="L65" s="99"/>
      <c r="M65" s="100"/>
      <c r="N65" s="99"/>
      <c r="O65" s="100"/>
      <c r="P65" s="99"/>
      <c r="Q65" s="100"/>
      <c r="R65" s="99"/>
      <c r="S65" s="100"/>
      <c r="T65" s="99"/>
      <c r="U65" s="100"/>
      <c r="V65" s="99"/>
      <c r="W65" s="100"/>
      <c r="X65" s="99"/>
      <c r="Y65" s="100"/>
      <c r="Z65" s="99"/>
      <c r="AA65" s="100"/>
      <c r="AB65" s="99"/>
      <c r="AC65" s="100"/>
      <c r="AD65" s="99"/>
      <c r="AE65" s="100"/>
      <c r="AF65" s="20">
        <f t="shared" si="6"/>
        <v>0</v>
      </c>
      <c r="AG65" s="90">
        <f t="shared" si="7"/>
        <v>0</v>
      </c>
      <c r="AH65" s="23">
        <f t="shared" si="8"/>
        <v>0</v>
      </c>
    </row>
    <row r="66" spans="1:34" x14ac:dyDescent="0.25">
      <c r="A66" s="438"/>
      <c r="B66" s="417"/>
      <c r="C66" s="425"/>
      <c r="D66" s="425"/>
      <c r="E66" s="425"/>
      <c r="F66" s="437"/>
      <c r="G66" s="237">
        <v>2020</v>
      </c>
      <c r="H66" s="178"/>
      <c r="I66" s="88"/>
      <c r="J66" s="61"/>
      <c r="K66" s="88"/>
      <c r="L66" s="61"/>
      <c r="M66" s="88"/>
      <c r="N66" s="61"/>
      <c r="O66" s="88"/>
      <c r="P66" s="61"/>
      <c r="Q66" s="88"/>
      <c r="R66" s="61"/>
      <c r="S66" s="88"/>
      <c r="T66" s="61"/>
      <c r="U66" s="88"/>
      <c r="V66" s="61"/>
      <c r="W66" s="88"/>
      <c r="X66" s="61"/>
      <c r="Y66" s="88"/>
      <c r="Z66" s="61"/>
      <c r="AA66" s="88"/>
      <c r="AB66" s="61"/>
      <c r="AC66" s="88"/>
      <c r="AD66" s="61"/>
      <c r="AE66" s="88"/>
      <c r="AF66" s="20">
        <f t="shared" si="6"/>
        <v>0</v>
      </c>
      <c r="AG66" s="90">
        <f t="shared" si="7"/>
        <v>0</v>
      </c>
      <c r="AH66" s="23">
        <f t="shared" si="8"/>
        <v>0</v>
      </c>
    </row>
    <row r="67" spans="1:34" x14ac:dyDescent="0.25">
      <c r="A67" s="438"/>
      <c r="B67" s="417"/>
      <c r="C67" s="425"/>
      <c r="D67" s="425"/>
      <c r="E67" s="425"/>
      <c r="F67" s="437"/>
      <c r="G67" s="237">
        <v>2021</v>
      </c>
      <c r="H67" s="178"/>
      <c r="I67" s="88"/>
      <c r="J67" s="61"/>
      <c r="K67" s="88"/>
      <c r="L67" s="61"/>
      <c r="M67" s="88"/>
      <c r="N67" s="61"/>
      <c r="O67" s="88"/>
      <c r="P67" s="61"/>
      <c r="Q67" s="88"/>
      <c r="R67" s="61"/>
      <c r="S67" s="88"/>
      <c r="T67" s="61"/>
      <c r="U67" s="88"/>
      <c r="V67" s="61"/>
      <c r="W67" s="88"/>
      <c r="X67" s="61"/>
      <c r="Y67" s="88"/>
      <c r="Z67" s="61"/>
      <c r="AA67" s="88"/>
      <c r="AB67" s="61"/>
      <c r="AC67" s="88"/>
      <c r="AD67" s="61"/>
      <c r="AE67" s="88"/>
      <c r="AF67" s="20">
        <f t="shared" si="6"/>
        <v>0</v>
      </c>
      <c r="AG67" s="90">
        <f t="shared" si="7"/>
        <v>0</v>
      </c>
      <c r="AH67" s="23">
        <f t="shared" si="8"/>
        <v>0</v>
      </c>
    </row>
    <row r="68" spans="1:34" x14ac:dyDescent="0.25">
      <c r="A68" s="438"/>
      <c r="B68" s="417"/>
      <c r="C68" s="425"/>
      <c r="D68" s="425"/>
      <c r="E68" s="425"/>
      <c r="F68" s="437"/>
      <c r="G68" s="237">
        <v>2022</v>
      </c>
      <c r="H68" s="178"/>
      <c r="I68" s="88"/>
      <c r="J68" s="61"/>
      <c r="K68" s="88"/>
      <c r="L68" s="61"/>
      <c r="M68" s="88"/>
      <c r="N68" s="61"/>
      <c r="O68" s="88"/>
      <c r="P68" s="61"/>
      <c r="Q68" s="88"/>
      <c r="R68" s="61"/>
      <c r="S68" s="88"/>
      <c r="T68" s="61"/>
      <c r="U68" s="88"/>
      <c r="V68" s="61"/>
      <c r="W68" s="88"/>
      <c r="X68" s="61"/>
      <c r="Y68" s="88"/>
      <c r="Z68" s="61"/>
      <c r="AA68" s="88"/>
      <c r="AB68" s="61"/>
      <c r="AC68" s="88"/>
      <c r="AD68" s="61"/>
      <c r="AE68" s="88"/>
      <c r="AF68" s="20">
        <f t="shared" si="6"/>
        <v>0</v>
      </c>
      <c r="AG68" s="90">
        <f t="shared" si="7"/>
        <v>0</v>
      </c>
      <c r="AH68" s="23">
        <f t="shared" si="8"/>
        <v>0</v>
      </c>
    </row>
    <row r="69" spans="1:34" ht="15.75" thickBot="1" x14ac:dyDescent="0.3">
      <c r="A69" s="438"/>
      <c r="B69" s="418"/>
      <c r="C69" s="425"/>
      <c r="D69" s="425"/>
      <c r="E69" s="425"/>
      <c r="F69" s="437"/>
      <c r="G69" s="237">
        <v>2023</v>
      </c>
      <c r="H69" s="178"/>
      <c r="I69" s="88"/>
      <c r="J69" s="61"/>
      <c r="K69" s="88"/>
      <c r="L69" s="61"/>
      <c r="M69" s="88"/>
      <c r="N69" s="61"/>
      <c r="O69" s="88"/>
      <c r="P69" s="61"/>
      <c r="Q69" s="88"/>
      <c r="R69" s="61"/>
      <c r="S69" s="88"/>
      <c r="T69" s="61"/>
      <c r="U69" s="88"/>
      <c r="V69" s="61"/>
      <c r="W69" s="88"/>
      <c r="X69" s="61"/>
      <c r="Y69" s="88"/>
      <c r="Z69" s="61"/>
      <c r="AA69" s="88"/>
      <c r="AB69" s="61"/>
      <c r="AC69" s="88"/>
      <c r="AD69" s="61"/>
      <c r="AE69" s="88"/>
      <c r="AF69" s="20">
        <f t="shared" si="6"/>
        <v>0</v>
      </c>
      <c r="AG69" s="90">
        <f t="shared" si="7"/>
        <v>0</v>
      </c>
      <c r="AH69" s="23">
        <f t="shared" si="8"/>
        <v>0</v>
      </c>
    </row>
    <row r="70" spans="1:34" ht="15" customHeight="1" x14ac:dyDescent="0.25">
      <c r="A70" s="446">
        <v>9</v>
      </c>
      <c r="B70" s="413"/>
      <c r="C70" s="443" t="s">
        <v>222</v>
      </c>
      <c r="D70" s="424"/>
      <c r="E70" s="424"/>
      <c r="F70" s="442"/>
      <c r="G70" s="235">
        <v>2016</v>
      </c>
      <c r="H70" s="176"/>
      <c r="I70" s="87"/>
      <c r="J70" s="60"/>
      <c r="K70" s="87"/>
      <c r="L70" s="60"/>
      <c r="M70" s="87"/>
      <c r="N70" s="60"/>
      <c r="O70" s="87"/>
      <c r="P70" s="60"/>
      <c r="Q70" s="87"/>
      <c r="R70" s="60"/>
      <c r="S70" s="87"/>
      <c r="T70" s="60"/>
      <c r="U70" s="87"/>
      <c r="V70" s="60"/>
      <c r="W70" s="87"/>
      <c r="X70" s="60"/>
      <c r="Y70" s="87"/>
      <c r="Z70" s="60"/>
      <c r="AA70" s="87"/>
      <c r="AB70" s="60"/>
      <c r="AC70" s="87"/>
      <c r="AD70" s="60"/>
      <c r="AE70" s="87"/>
      <c r="AF70" s="19">
        <f t="shared" si="6"/>
        <v>0</v>
      </c>
      <c r="AG70" s="89">
        <f t="shared" si="7"/>
        <v>0</v>
      </c>
      <c r="AH70" s="22">
        <f t="shared" si="8"/>
        <v>0</v>
      </c>
    </row>
    <row r="71" spans="1:34" x14ac:dyDescent="0.25">
      <c r="A71" s="446"/>
      <c r="B71" s="414"/>
      <c r="C71" s="444"/>
      <c r="D71" s="424"/>
      <c r="E71" s="424"/>
      <c r="F71" s="442"/>
      <c r="G71" s="235">
        <v>2017</v>
      </c>
      <c r="H71" s="176"/>
      <c r="I71" s="87"/>
      <c r="J71" s="60"/>
      <c r="K71" s="87"/>
      <c r="L71" s="60"/>
      <c r="M71" s="87"/>
      <c r="N71" s="60"/>
      <c r="O71" s="87"/>
      <c r="P71" s="60"/>
      <c r="Q71" s="87"/>
      <c r="R71" s="60"/>
      <c r="S71" s="87"/>
      <c r="T71" s="60"/>
      <c r="U71" s="87"/>
      <c r="V71" s="60"/>
      <c r="W71" s="87"/>
      <c r="X71" s="60"/>
      <c r="Y71" s="87"/>
      <c r="Z71" s="60"/>
      <c r="AA71" s="87"/>
      <c r="AB71" s="60"/>
      <c r="AC71" s="87"/>
      <c r="AD71" s="60"/>
      <c r="AE71" s="87"/>
      <c r="AF71" s="19">
        <f t="shared" si="6"/>
        <v>0</v>
      </c>
      <c r="AG71" s="89">
        <f t="shared" si="7"/>
        <v>0</v>
      </c>
      <c r="AH71" s="22">
        <f t="shared" si="8"/>
        <v>0</v>
      </c>
    </row>
    <row r="72" spans="1:34" x14ac:dyDescent="0.25">
      <c r="A72" s="446"/>
      <c r="B72" s="414"/>
      <c r="C72" s="444"/>
      <c r="D72" s="424"/>
      <c r="E72" s="424"/>
      <c r="F72" s="442"/>
      <c r="G72" s="235">
        <v>2018</v>
      </c>
      <c r="H72" s="176"/>
      <c r="I72" s="87"/>
      <c r="J72" s="60"/>
      <c r="K72" s="87"/>
      <c r="L72" s="60"/>
      <c r="M72" s="87"/>
      <c r="N72" s="60"/>
      <c r="O72" s="87"/>
      <c r="P72" s="60"/>
      <c r="Q72" s="87"/>
      <c r="R72" s="60"/>
      <c r="S72" s="87"/>
      <c r="T72" s="60"/>
      <c r="U72" s="87"/>
      <c r="V72" s="60"/>
      <c r="W72" s="87"/>
      <c r="X72" s="60"/>
      <c r="Y72" s="87"/>
      <c r="Z72" s="60"/>
      <c r="AA72" s="87"/>
      <c r="AB72" s="60"/>
      <c r="AC72" s="87"/>
      <c r="AD72" s="60"/>
      <c r="AE72" s="87"/>
      <c r="AF72" s="19">
        <f t="shared" si="6"/>
        <v>0</v>
      </c>
      <c r="AG72" s="89">
        <f t="shared" si="7"/>
        <v>0</v>
      </c>
      <c r="AH72" s="22">
        <f t="shared" si="8"/>
        <v>0</v>
      </c>
    </row>
    <row r="73" spans="1:34" x14ac:dyDescent="0.25">
      <c r="A73" s="446"/>
      <c r="B73" s="414"/>
      <c r="C73" s="444"/>
      <c r="D73" s="424"/>
      <c r="E73" s="424"/>
      <c r="F73" s="442"/>
      <c r="G73" s="235">
        <v>2019</v>
      </c>
      <c r="H73" s="176"/>
      <c r="I73" s="87"/>
      <c r="J73" s="60"/>
      <c r="K73" s="87"/>
      <c r="L73" s="60"/>
      <c r="M73" s="87"/>
      <c r="N73" s="60"/>
      <c r="O73" s="87"/>
      <c r="P73" s="60"/>
      <c r="Q73" s="87"/>
      <c r="R73" s="60"/>
      <c r="S73" s="87"/>
      <c r="T73" s="60"/>
      <c r="U73" s="87"/>
      <c r="V73" s="60"/>
      <c r="W73" s="87"/>
      <c r="X73" s="60"/>
      <c r="Y73" s="87"/>
      <c r="Z73" s="60"/>
      <c r="AA73" s="87"/>
      <c r="AB73" s="60"/>
      <c r="AC73" s="87"/>
      <c r="AD73" s="60"/>
      <c r="AE73" s="87"/>
      <c r="AF73" s="19">
        <f t="shared" si="6"/>
        <v>0</v>
      </c>
      <c r="AG73" s="89">
        <f t="shared" si="7"/>
        <v>0</v>
      </c>
      <c r="AH73" s="22">
        <f t="shared" si="8"/>
        <v>0</v>
      </c>
    </row>
    <row r="74" spans="1:34" x14ac:dyDescent="0.25">
      <c r="A74" s="446"/>
      <c r="B74" s="414"/>
      <c r="C74" s="444"/>
      <c r="D74" s="424"/>
      <c r="E74" s="424"/>
      <c r="F74" s="442"/>
      <c r="G74" s="235">
        <v>2020</v>
      </c>
      <c r="H74" s="176"/>
      <c r="I74" s="87"/>
      <c r="J74" s="60"/>
      <c r="K74" s="87"/>
      <c r="L74" s="60"/>
      <c r="M74" s="87"/>
      <c r="N74" s="60"/>
      <c r="O74" s="87"/>
      <c r="P74" s="60"/>
      <c r="Q74" s="87"/>
      <c r="R74" s="60"/>
      <c r="S74" s="87"/>
      <c r="T74" s="60"/>
      <c r="U74" s="87"/>
      <c r="V74" s="60"/>
      <c r="W74" s="87"/>
      <c r="X74" s="60"/>
      <c r="Y74" s="87"/>
      <c r="Z74" s="60"/>
      <c r="AA74" s="87"/>
      <c r="AB74" s="60"/>
      <c r="AC74" s="87"/>
      <c r="AD74" s="60"/>
      <c r="AE74" s="87"/>
      <c r="AF74" s="19">
        <f t="shared" si="6"/>
        <v>0</v>
      </c>
      <c r="AG74" s="89">
        <f t="shared" si="7"/>
        <v>0</v>
      </c>
      <c r="AH74" s="22">
        <f t="shared" si="8"/>
        <v>0</v>
      </c>
    </row>
    <row r="75" spans="1:34" x14ac:dyDescent="0.25">
      <c r="A75" s="446"/>
      <c r="B75" s="414"/>
      <c r="C75" s="444"/>
      <c r="D75" s="424"/>
      <c r="E75" s="424"/>
      <c r="F75" s="442"/>
      <c r="G75" s="235">
        <v>2021</v>
      </c>
      <c r="H75" s="176"/>
      <c r="I75" s="87"/>
      <c r="J75" s="60"/>
      <c r="K75" s="87"/>
      <c r="L75" s="60"/>
      <c r="M75" s="87"/>
      <c r="N75" s="60"/>
      <c r="O75" s="87"/>
      <c r="P75" s="60"/>
      <c r="Q75" s="87"/>
      <c r="R75" s="60"/>
      <c r="S75" s="87"/>
      <c r="T75" s="60"/>
      <c r="U75" s="87"/>
      <c r="V75" s="60"/>
      <c r="W75" s="87"/>
      <c r="X75" s="60"/>
      <c r="Y75" s="87"/>
      <c r="Z75" s="60"/>
      <c r="AA75" s="87"/>
      <c r="AB75" s="60"/>
      <c r="AC75" s="87"/>
      <c r="AD75" s="60"/>
      <c r="AE75" s="87"/>
      <c r="AF75" s="19">
        <f t="shared" si="6"/>
        <v>0</v>
      </c>
      <c r="AG75" s="89">
        <f t="shared" si="7"/>
        <v>0</v>
      </c>
      <c r="AH75" s="22">
        <f t="shared" si="8"/>
        <v>0</v>
      </c>
    </row>
    <row r="76" spans="1:34" x14ac:dyDescent="0.25">
      <c r="A76" s="446"/>
      <c r="B76" s="414"/>
      <c r="C76" s="444"/>
      <c r="D76" s="424"/>
      <c r="E76" s="424"/>
      <c r="F76" s="442"/>
      <c r="G76" s="235">
        <v>2022</v>
      </c>
      <c r="H76" s="176"/>
      <c r="I76" s="87"/>
      <c r="J76" s="60"/>
      <c r="K76" s="87"/>
      <c r="L76" s="60"/>
      <c r="M76" s="87"/>
      <c r="N76" s="60"/>
      <c r="O76" s="87"/>
      <c r="P76" s="60"/>
      <c r="Q76" s="87"/>
      <c r="R76" s="60"/>
      <c r="S76" s="87"/>
      <c r="T76" s="60"/>
      <c r="U76" s="87"/>
      <c r="V76" s="60"/>
      <c r="W76" s="87"/>
      <c r="X76" s="60"/>
      <c r="Y76" s="87"/>
      <c r="Z76" s="60"/>
      <c r="AA76" s="87"/>
      <c r="AB76" s="60"/>
      <c r="AC76" s="87"/>
      <c r="AD76" s="60"/>
      <c r="AE76" s="87"/>
      <c r="AF76" s="19">
        <f t="shared" si="6"/>
        <v>0</v>
      </c>
      <c r="AG76" s="89">
        <f t="shared" si="7"/>
        <v>0</v>
      </c>
      <c r="AH76" s="22">
        <f t="shared" si="8"/>
        <v>0</v>
      </c>
    </row>
    <row r="77" spans="1:34" x14ac:dyDescent="0.25">
      <c r="A77" s="446"/>
      <c r="B77" s="415"/>
      <c r="C77" s="444"/>
      <c r="D77" s="424"/>
      <c r="E77" s="424"/>
      <c r="F77" s="442"/>
      <c r="G77" s="235">
        <v>2023</v>
      </c>
      <c r="H77" s="176"/>
      <c r="I77" s="87"/>
      <c r="J77" s="60"/>
      <c r="K77" s="87"/>
      <c r="L77" s="60"/>
      <c r="M77" s="87"/>
      <c r="N77" s="60"/>
      <c r="O77" s="87"/>
      <c r="P77" s="60"/>
      <c r="Q77" s="87"/>
      <c r="R77" s="60"/>
      <c r="S77" s="87"/>
      <c r="T77" s="60"/>
      <c r="U77" s="87"/>
      <c r="V77" s="60"/>
      <c r="W77" s="87"/>
      <c r="X77" s="60"/>
      <c r="Y77" s="87"/>
      <c r="Z77" s="60"/>
      <c r="AA77" s="87"/>
      <c r="AB77" s="60"/>
      <c r="AC77" s="87"/>
      <c r="AD77" s="60"/>
      <c r="AE77" s="87"/>
      <c r="AF77" s="19">
        <f t="shared" si="6"/>
        <v>0</v>
      </c>
      <c r="AG77" s="89">
        <f t="shared" si="7"/>
        <v>0</v>
      </c>
      <c r="AH77" s="22">
        <f t="shared" si="8"/>
        <v>0</v>
      </c>
    </row>
    <row r="78" spans="1:34" ht="15" customHeight="1" x14ac:dyDescent="0.25">
      <c r="A78" s="438">
        <v>10</v>
      </c>
      <c r="B78" s="416"/>
      <c r="C78" s="425" t="s">
        <v>223</v>
      </c>
      <c r="D78" s="425"/>
      <c r="E78" s="425"/>
      <c r="F78" s="437"/>
      <c r="G78" s="236">
        <v>2016</v>
      </c>
      <c r="H78" s="177"/>
      <c r="I78" s="100"/>
      <c r="J78" s="99"/>
      <c r="K78" s="100"/>
      <c r="L78" s="99"/>
      <c r="M78" s="100"/>
      <c r="N78" s="99"/>
      <c r="O78" s="100"/>
      <c r="P78" s="99"/>
      <c r="Q78" s="100"/>
      <c r="R78" s="99"/>
      <c r="S78" s="100"/>
      <c r="T78" s="99"/>
      <c r="U78" s="100"/>
      <c r="V78" s="99"/>
      <c r="W78" s="100"/>
      <c r="X78" s="99"/>
      <c r="Y78" s="100"/>
      <c r="Z78" s="99"/>
      <c r="AA78" s="100"/>
      <c r="AB78" s="99"/>
      <c r="AC78" s="100"/>
      <c r="AD78" s="99"/>
      <c r="AE78" s="100"/>
      <c r="AF78" s="20">
        <f t="shared" si="6"/>
        <v>0</v>
      </c>
      <c r="AG78" s="90">
        <f t="shared" si="7"/>
        <v>0</v>
      </c>
      <c r="AH78" s="23">
        <f t="shared" si="8"/>
        <v>0</v>
      </c>
    </row>
    <row r="79" spans="1:34" x14ac:dyDescent="0.25">
      <c r="A79" s="438"/>
      <c r="B79" s="417"/>
      <c r="C79" s="425"/>
      <c r="D79" s="425"/>
      <c r="E79" s="425"/>
      <c r="F79" s="437"/>
      <c r="G79" s="236">
        <v>2017</v>
      </c>
      <c r="H79" s="177"/>
      <c r="I79" s="100"/>
      <c r="J79" s="99"/>
      <c r="K79" s="100"/>
      <c r="L79" s="99"/>
      <c r="M79" s="100"/>
      <c r="N79" s="99"/>
      <c r="O79" s="100"/>
      <c r="P79" s="99"/>
      <c r="Q79" s="100"/>
      <c r="R79" s="99"/>
      <c r="S79" s="100"/>
      <c r="T79" s="99"/>
      <c r="U79" s="100"/>
      <c r="V79" s="99"/>
      <c r="W79" s="100"/>
      <c r="X79" s="99"/>
      <c r="Y79" s="100"/>
      <c r="Z79" s="99"/>
      <c r="AA79" s="100"/>
      <c r="AB79" s="99"/>
      <c r="AC79" s="100"/>
      <c r="AD79" s="99"/>
      <c r="AE79" s="100"/>
      <c r="AF79" s="20">
        <f t="shared" si="6"/>
        <v>0</v>
      </c>
      <c r="AG79" s="90">
        <f t="shared" si="7"/>
        <v>0</v>
      </c>
      <c r="AH79" s="23">
        <f t="shared" si="8"/>
        <v>0</v>
      </c>
    </row>
    <row r="80" spans="1:34" x14ac:dyDescent="0.25">
      <c r="A80" s="438"/>
      <c r="B80" s="417"/>
      <c r="C80" s="425"/>
      <c r="D80" s="425"/>
      <c r="E80" s="425"/>
      <c r="F80" s="437"/>
      <c r="G80" s="236">
        <v>2018</v>
      </c>
      <c r="H80" s="177"/>
      <c r="I80" s="100"/>
      <c r="J80" s="99"/>
      <c r="K80" s="100"/>
      <c r="L80" s="99"/>
      <c r="M80" s="100"/>
      <c r="N80" s="99"/>
      <c r="O80" s="100"/>
      <c r="P80" s="99"/>
      <c r="Q80" s="100"/>
      <c r="R80" s="99"/>
      <c r="S80" s="100"/>
      <c r="T80" s="99"/>
      <c r="U80" s="100"/>
      <c r="V80" s="99"/>
      <c r="W80" s="100"/>
      <c r="X80" s="99"/>
      <c r="Y80" s="100"/>
      <c r="Z80" s="99"/>
      <c r="AA80" s="100"/>
      <c r="AB80" s="99"/>
      <c r="AC80" s="100"/>
      <c r="AD80" s="99"/>
      <c r="AE80" s="100"/>
      <c r="AF80" s="20">
        <f t="shared" si="6"/>
        <v>0</v>
      </c>
      <c r="AG80" s="90">
        <f t="shared" si="7"/>
        <v>0</v>
      </c>
      <c r="AH80" s="23">
        <f t="shared" si="8"/>
        <v>0</v>
      </c>
    </row>
    <row r="81" spans="1:34" x14ac:dyDescent="0.25">
      <c r="A81" s="438"/>
      <c r="B81" s="417"/>
      <c r="C81" s="425"/>
      <c r="D81" s="425"/>
      <c r="E81" s="425"/>
      <c r="F81" s="437"/>
      <c r="G81" s="236">
        <v>2019</v>
      </c>
      <c r="H81" s="177"/>
      <c r="I81" s="100"/>
      <c r="J81" s="99"/>
      <c r="K81" s="100"/>
      <c r="L81" s="99"/>
      <c r="M81" s="100"/>
      <c r="N81" s="99"/>
      <c r="O81" s="100"/>
      <c r="P81" s="99"/>
      <c r="Q81" s="100"/>
      <c r="R81" s="99"/>
      <c r="S81" s="100"/>
      <c r="T81" s="99"/>
      <c r="U81" s="100"/>
      <c r="V81" s="99"/>
      <c r="W81" s="100"/>
      <c r="X81" s="99"/>
      <c r="Y81" s="100"/>
      <c r="Z81" s="99"/>
      <c r="AA81" s="100"/>
      <c r="AB81" s="99"/>
      <c r="AC81" s="100"/>
      <c r="AD81" s="99"/>
      <c r="AE81" s="100"/>
      <c r="AF81" s="20">
        <f t="shared" si="6"/>
        <v>0</v>
      </c>
      <c r="AG81" s="90">
        <f t="shared" si="7"/>
        <v>0</v>
      </c>
      <c r="AH81" s="23">
        <f t="shared" si="8"/>
        <v>0</v>
      </c>
    </row>
    <row r="82" spans="1:34" x14ac:dyDescent="0.25">
      <c r="A82" s="438"/>
      <c r="B82" s="417"/>
      <c r="C82" s="425"/>
      <c r="D82" s="425"/>
      <c r="E82" s="425"/>
      <c r="F82" s="437"/>
      <c r="G82" s="237">
        <v>2020</v>
      </c>
      <c r="H82" s="178"/>
      <c r="I82" s="88"/>
      <c r="J82" s="61"/>
      <c r="K82" s="88"/>
      <c r="L82" s="61"/>
      <c r="M82" s="88"/>
      <c r="N82" s="61"/>
      <c r="O82" s="88"/>
      <c r="P82" s="61"/>
      <c r="Q82" s="88"/>
      <c r="R82" s="61"/>
      <c r="S82" s="88"/>
      <c r="T82" s="61"/>
      <c r="U82" s="88"/>
      <c r="V82" s="61"/>
      <c r="W82" s="88"/>
      <c r="X82" s="61"/>
      <c r="Y82" s="88"/>
      <c r="Z82" s="61"/>
      <c r="AA82" s="88"/>
      <c r="AB82" s="61"/>
      <c r="AC82" s="88"/>
      <c r="AD82" s="61"/>
      <c r="AE82" s="88"/>
      <c r="AF82" s="20">
        <f t="shared" si="6"/>
        <v>0</v>
      </c>
      <c r="AG82" s="90">
        <f t="shared" si="7"/>
        <v>0</v>
      </c>
      <c r="AH82" s="23">
        <f t="shared" si="8"/>
        <v>0</v>
      </c>
    </row>
    <row r="83" spans="1:34" x14ac:dyDescent="0.25">
      <c r="A83" s="438"/>
      <c r="B83" s="417"/>
      <c r="C83" s="425"/>
      <c r="D83" s="425"/>
      <c r="E83" s="425"/>
      <c r="F83" s="437"/>
      <c r="G83" s="237">
        <v>2021</v>
      </c>
      <c r="H83" s="178"/>
      <c r="I83" s="88"/>
      <c r="J83" s="61"/>
      <c r="K83" s="88"/>
      <c r="L83" s="61"/>
      <c r="M83" s="88"/>
      <c r="N83" s="61"/>
      <c r="O83" s="88"/>
      <c r="P83" s="61"/>
      <c r="Q83" s="88"/>
      <c r="R83" s="61"/>
      <c r="S83" s="88"/>
      <c r="T83" s="61"/>
      <c r="U83" s="88"/>
      <c r="V83" s="61"/>
      <c r="W83" s="88"/>
      <c r="X83" s="61"/>
      <c r="Y83" s="88"/>
      <c r="Z83" s="61"/>
      <c r="AA83" s="88"/>
      <c r="AB83" s="61"/>
      <c r="AC83" s="88"/>
      <c r="AD83" s="61"/>
      <c r="AE83" s="88"/>
      <c r="AF83" s="20">
        <f t="shared" si="6"/>
        <v>0</v>
      </c>
      <c r="AG83" s="90">
        <f t="shared" si="7"/>
        <v>0</v>
      </c>
      <c r="AH83" s="23">
        <f t="shared" si="8"/>
        <v>0</v>
      </c>
    </row>
    <row r="84" spans="1:34" x14ac:dyDescent="0.25">
      <c r="A84" s="438"/>
      <c r="B84" s="417"/>
      <c r="C84" s="425"/>
      <c r="D84" s="425"/>
      <c r="E84" s="425"/>
      <c r="F84" s="437"/>
      <c r="G84" s="237">
        <v>2022</v>
      </c>
      <c r="H84" s="178"/>
      <c r="I84" s="88"/>
      <c r="J84" s="61"/>
      <c r="K84" s="88"/>
      <c r="L84" s="61"/>
      <c r="M84" s="88"/>
      <c r="N84" s="61"/>
      <c r="O84" s="88"/>
      <c r="P84" s="61"/>
      <c r="Q84" s="88"/>
      <c r="R84" s="61"/>
      <c r="S84" s="88"/>
      <c r="T84" s="61"/>
      <c r="U84" s="88"/>
      <c r="V84" s="61"/>
      <c r="W84" s="88"/>
      <c r="X84" s="61"/>
      <c r="Y84" s="88"/>
      <c r="Z84" s="61"/>
      <c r="AA84" s="88"/>
      <c r="AB84" s="61"/>
      <c r="AC84" s="88"/>
      <c r="AD84" s="61"/>
      <c r="AE84" s="88"/>
      <c r="AF84" s="20">
        <f t="shared" si="6"/>
        <v>0</v>
      </c>
      <c r="AG84" s="90">
        <f t="shared" si="7"/>
        <v>0</v>
      </c>
      <c r="AH84" s="23">
        <f t="shared" si="8"/>
        <v>0</v>
      </c>
    </row>
    <row r="85" spans="1:34" ht="15.75" thickBot="1" x14ac:dyDescent="0.3">
      <c r="A85" s="438"/>
      <c r="B85" s="418"/>
      <c r="C85" s="425"/>
      <c r="D85" s="425"/>
      <c r="E85" s="425"/>
      <c r="F85" s="437"/>
      <c r="G85" s="237">
        <v>2023</v>
      </c>
      <c r="H85" s="178"/>
      <c r="I85" s="88"/>
      <c r="J85" s="61"/>
      <c r="K85" s="88"/>
      <c r="L85" s="61"/>
      <c r="M85" s="88"/>
      <c r="N85" s="61"/>
      <c r="O85" s="88"/>
      <c r="P85" s="61"/>
      <c r="Q85" s="88"/>
      <c r="R85" s="61"/>
      <c r="S85" s="88"/>
      <c r="T85" s="61"/>
      <c r="U85" s="88"/>
      <c r="V85" s="61"/>
      <c r="W85" s="88"/>
      <c r="X85" s="61"/>
      <c r="Y85" s="88"/>
      <c r="Z85" s="61"/>
      <c r="AA85" s="88"/>
      <c r="AB85" s="61"/>
      <c r="AC85" s="88"/>
      <c r="AD85" s="61"/>
      <c r="AE85" s="88"/>
      <c r="AF85" s="20">
        <f t="shared" si="6"/>
        <v>0</v>
      </c>
      <c r="AG85" s="90">
        <f t="shared" si="7"/>
        <v>0</v>
      </c>
      <c r="AH85" s="23">
        <f t="shared" si="8"/>
        <v>0</v>
      </c>
    </row>
    <row r="86" spans="1:34" ht="15" customHeight="1" x14ac:dyDescent="0.25">
      <c r="A86" s="446">
        <v>11</v>
      </c>
      <c r="B86" s="413"/>
      <c r="C86" s="443" t="s">
        <v>222</v>
      </c>
      <c r="D86" s="424"/>
      <c r="E86" s="424"/>
      <c r="F86" s="442"/>
      <c r="G86" s="235">
        <v>2016</v>
      </c>
      <c r="H86" s="176"/>
      <c r="I86" s="87"/>
      <c r="J86" s="60"/>
      <c r="K86" s="87"/>
      <c r="L86" s="60"/>
      <c r="M86" s="87"/>
      <c r="N86" s="60"/>
      <c r="O86" s="87"/>
      <c r="P86" s="60"/>
      <c r="Q86" s="87"/>
      <c r="R86" s="60"/>
      <c r="S86" s="87"/>
      <c r="T86" s="60"/>
      <c r="U86" s="87"/>
      <c r="V86" s="60"/>
      <c r="W86" s="87"/>
      <c r="X86" s="60"/>
      <c r="Y86" s="87"/>
      <c r="Z86" s="60"/>
      <c r="AA86" s="87"/>
      <c r="AB86" s="60"/>
      <c r="AC86" s="87"/>
      <c r="AD86" s="60"/>
      <c r="AE86" s="87"/>
      <c r="AF86" s="19">
        <f t="shared" si="6"/>
        <v>0</v>
      </c>
      <c r="AG86" s="89">
        <f t="shared" si="7"/>
        <v>0</v>
      </c>
      <c r="AH86" s="22">
        <f t="shared" si="8"/>
        <v>0</v>
      </c>
    </row>
    <row r="87" spans="1:34" x14ac:dyDescent="0.25">
      <c r="A87" s="446"/>
      <c r="B87" s="414"/>
      <c r="C87" s="444"/>
      <c r="D87" s="424"/>
      <c r="E87" s="424"/>
      <c r="F87" s="442"/>
      <c r="G87" s="235">
        <v>2017</v>
      </c>
      <c r="H87" s="176"/>
      <c r="I87" s="87"/>
      <c r="J87" s="60"/>
      <c r="K87" s="87"/>
      <c r="L87" s="60"/>
      <c r="M87" s="87"/>
      <c r="N87" s="60"/>
      <c r="O87" s="87"/>
      <c r="P87" s="60"/>
      <c r="Q87" s="87"/>
      <c r="R87" s="60"/>
      <c r="S87" s="87"/>
      <c r="T87" s="60"/>
      <c r="U87" s="87"/>
      <c r="V87" s="60"/>
      <c r="W87" s="87"/>
      <c r="X87" s="60"/>
      <c r="Y87" s="87"/>
      <c r="Z87" s="60"/>
      <c r="AA87" s="87"/>
      <c r="AB87" s="60"/>
      <c r="AC87" s="87"/>
      <c r="AD87" s="60"/>
      <c r="AE87" s="87"/>
      <c r="AF87" s="19">
        <f t="shared" si="6"/>
        <v>0</v>
      </c>
      <c r="AG87" s="89">
        <f t="shared" si="7"/>
        <v>0</v>
      </c>
      <c r="AH87" s="22">
        <f t="shared" si="8"/>
        <v>0</v>
      </c>
    </row>
    <row r="88" spans="1:34" x14ac:dyDescent="0.25">
      <c r="A88" s="446"/>
      <c r="B88" s="414"/>
      <c r="C88" s="444"/>
      <c r="D88" s="424"/>
      <c r="E88" s="424"/>
      <c r="F88" s="442"/>
      <c r="G88" s="235">
        <v>2018</v>
      </c>
      <c r="H88" s="176"/>
      <c r="I88" s="87"/>
      <c r="J88" s="60"/>
      <c r="K88" s="87"/>
      <c r="L88" s="60"/>
      <c r="M88" s="87"/>
      <c r="N88" s="60"/>
      <c r="O88" s="87"/>
      <c r="P88" s="60"/>
      <c r="Q88" s="87"/>
      <c r="R88" s="60"/>
      <c r="S88" s="87"/>
      <c r="T88" s="60"/>
      <c r="U88" s="87"/>
      <c r="V88" s="60"/>
      <c r="W88" s="87"/>
      <c r="X88" s="60"/>
      <c r="Y88" s="87"/>
      <c r="Z88" s="60"/>
      <c r="AA88" s="87"/>
      <c r="AB88" s="60"/>
      <c r="AC88" s="87"/>
      <c r="AD88" s="60"/>
      <c r="AE88" s="87"/>
      <c r="AF88" s="19">
        <f t="shared" si="6"/>
        <v>0</v>
      </c>
      <c r="AG88" s="89">
        <f t="shared" si="7"/>
        <v>0</v>
      </c>
      <c r="AH88" s="22">
        <f t="shared" si="8"/>
        <v>0</v>
      </c>
    </row>
    <row r="89" spans="1:34" x14ac:dyDescent="0.25">
      <c r="A89" s="446"/>
      <c r="B89" s="414"/>
      <c r="C89" s="444"/>
      <c r="D89" s="424"/>
      <c r="E89" s="424"/>
      <c r="F89" s="442"/>
      <c r="G89" s="235">
        <v>2019</v>
      </c>
      <c r="H89" s="176"/>
      <c r="I89" s="87"/>
      <c r="J89" s="60"/>
      <c r="K89" s="87"/>
      <c r="L89" s="60"/>
      <c r="M89" s="87"/>
      <c r="N89" s="60"/>
      <c r="O89" s="87"/>
      <c r="P89" s="60"/>
      <c r="Q89" s="87"/>
      <c r="R89" s="60"/>
      <c r="S89" s="87"/>
      <c r="T89" s="60"/>
      <c r="U89" s="87"/>
      <c r="V89" s="60"/>
      <c r="W89" s="87"/>
      <c r="X89" s="60"/>
      <c r="Y89" s="87"/>
      <c r="Z89" s="60"/>
      <c r="AA89" s="87"/>
      <c r="AB89" s="60"/>
      <c r="AC89" s="87"/>
      <c r="AD89" s="60"/>
      <c r="AE89" s="87"/>
      <c r="AF89" s="19">
        <f t="shared" si="6"/>
        <v>0</v>
      </c>
      <c r="AG89" s="89">
        <f t="shared" si="7"/>
        <v>0</v>
      </c>
      <c r="AH89" s="22">
        <f t="shared" si="8"/>
        <v>0</v>
      </c>
    </row>
    <row r="90" spans="1:34" x14ac:dyDescent="0.25">
      <c r="A90" s="446"/>
      <c r="B90" s="414"/>
      <c r="C90" s="444"/>
      <c r="D90" s="424"/>
      <c r="E90" s="424"/>
      <c r="F90" s="442"/>
      <c r="G90" s="235">
        <v>2020</v>
      </c>
      <c r="H90" s="176"/>
      <c r="I90" s="87"/>
      <c r="J90" s="60"/>
      <c r="K90" s="87"/>
      <c r="L90" s="60"/>
      <c r="M90" s="87"/>
      <c r="N90" s="60"/>
      <c r="O90" s="87"/>
      <c r="P90" s="60"/>
      <c r="Q90" s="87"/>
      <c r="R90" s="60"/>
      <c r="S90" s="87"/>
      <c r="T90" s="60"/>
      <c r="U90" s="87"/>
      <c r="V90" s="60"/>
      <c r="W90" s="87"/>
      <c r="X90" s="60"/>
      <c r="Y90" s="87"/>
      <c r="Z90" s="60"/>
      <c r="AA90" s="87"/>
      <c r="AB90" s="60"/>
      <c r="AC90" s="87"/>
      <c r="AD90" s="60"/>
      <c r="AE90" s="87"/>
      <c r="AF90" s="19">
        <f t="shared" si="6"/>
        <v>0</v>
      </c>
      <c r="AG90" s="89">
        <f t="shared" si="7"/>
        <v>0</v>
      </c>
      <c r="AH90" s="22">
        <f t="shared" si="8"/>
        <v>0</v>
      </c>
    </row>
    <row r="91" spans="1:34" x14ac:dyDescent="0.25">
      <c r="A91" s="446"/>
      <c r="B91" s="414"/>
      <c r="C91" s="444"/>
      <c r="D91" s="424"/>
      <c r="E91" s="424"/>
      <c r="F91" s="442"/>
      <c r="G91" s="235">
        <v>2021</v>
      </c>
      <c r="H91" s="176"/>
      <c r="I91" s="87"/>
      <c r="J91" s="60"/>
      <c r="K91" s="87"/>
      <c r="L91" s="60"/>
      <c r="M91" s="87"/>
      <c r="N91" s="60"/>
      <c r="O91" s="87"/>
      <c r="P91" s="60"/>
      <c r="Q91" s="87"/>
      <c r="R91" s="60"/>
      <c r="S91" s="87"/>
      <c r="T91" s="60"/>
      <c r="U91" s="87"/>
      <c r="V91" s="60"/>
      <c r="W91" s="87"/>
      <c r="X91" s="60"/>
      <c r="Y91" s="87"/>
      <c r="Z91" s="60"/>
      <c r="AA91" s="87"/>
      <c r="AB91" s="60"/>
      <c r="AC91" s="87"/>
      <c r="AD91" s="60"/>
      <c r="AE91" s="87"/>
      <c r="AF91" s="19">
        <f t="shared" si="6"/>
        <v>0</v>
      </c>
      <c r="AG91" s="89">
        <f t="shared" si="7"/>
        <v>0</v>
      </c>
      <c r="AH91" s="22">
        <f t="shared" si="8"/>
        <v>0</v>
      </c>
    </row>
    <row r="92" spans="1:34" x14ac:dyDescent="0.25">
      <c r="A92" s="446"/>
      <c r="B92" s="414"/>
      <c r="C92" s="444"/>
      <c r="D92" s="424"/>
      <c r="E92" s="424"/>
      <c r="F92" s="442"/>
      <c r="G92" s="235">
        <v>2022</v>
      </c>
      <c r="H92" s="176"/>
      <c r="I92" s="87"/>
      <c r="J92" s="60"/>
      <c r="K92" s="87"/>
      <c r="L92" s="60"/>
      <c r="M92" s="87"/>
      <c r="N92" s="60"/>
      <c r="O92" s="87"/>
      <c r="P92" s="60"/>
      <c r="Q92" s="87"/>
      <c r="R92" s="60"/>
      <c r="S92" s="87"/>
      <c r="T92" s="60"/>
      <c r="U92" s="87"/>
      <c r="V92" s="60"/>
      <c r="W92" s="87"/>
      <c r="X92" s="60"/>
      <c r="Y92" s="87"/>
      <c r="Z92" s="60"/>
      <c r="AA92" s="87"/>
      <c r="AB92" s="60"/>
      <c r="AC92" s="87"/>
      <c r="AD92" s="60"/>
      <c r="AE92" s="87"/>
      <c r="AF92" s="19">
        <f t="shared" si="6"/>
        <v>0</v>
      </c>
      <c r="AG92" s="89">
        <f t="shared" si="7"/>
        <v>0</v>
      </c>
      <c r="AH92" s="22">
        <f t="shared" si="8"/>
        <v>0</v>
      </c>
    </row>
    <row r="93" spans="1:34" x14ac:dyDescent="0.25">
      <c r="A93" s="446"/>
      <c r="B93" s="415"/>
      <c r="C93" s="444"/>
      <c r="D93" s="424"/>
      <c r="E93" s="424"/>
      <c r="F93" s="442"/>
      <c r="G93" s="235">
        <v>2023</v>
      </c>
      <c r="H93" s="176"/>
      <c r="I93" s="87"/>
      <c r="J93" s="60"/>
      <c r="K93" s="87"/>
      <c r="L93" s="60"/>
      <c r="M93" s="87"/>
      <c r="N93" s="60"/>
      <c r="O93" s="87"/>
      <c r="P93" s="60"/>
      <c r="Q93" s="87"/>
      <c r="R93" s="60"/>
      <c r="S93" s="87"/>
      <c r="T93" s="60"/>
      <c r="U93" s="87"/>
      <c r="V93" s="60"/>
      <c r="W93" s="87"/>
      <c r="X93" s="60"/>
      <c r="Y93" s="87"/>
      <c r="Z93" s="60"/>
      <c r="AA93" s="87"/>
      <c r="AB93" s="60"/>
      <c r="AC93" s="87"/>
      <c r="AD93" s="60"/>
      <c r="AE93" s="87"/>
      <c r="AF93" s="19">
        <f t="shared" si="6"/>
        <v>0</v>
      </c>
      <c r="AG93" s="89">
        <f t="shared" si="7"/>
        <v>0</v>
      </c>
      <c r="AH93" s="22">
        <f t="shared" si="8"/>
        <v>0</v>
      </c>
    </row>
    <row r="94" spans="1:34" ht="15" customHeight="1" x14ac:dyDescent="0.25">
      <c r="A94" s="438">
        <v>12</v>
      </c>
      <c r="B94" s="416"/>
      <c r="C94" s="425" t="s">
        <v>223</v>
      </c>
      <c r="D94" s="425"/>
      <c r="E94" s="425"/>
      <c r="F94" s="437"/>
      <c r="G94" s="236">
        <v>2016</v>
      </c>
      <c r="H94" s="177"/>
      <c r="I94" s="100"/>
      <c r="J94" s="99"/>
      <c r="K94" s="100"/>
      <c r="L94" s="99"/>
      <c r="M94" s="100"/>
      <c r="N94" s="99"/>
      <c r="O94" s="100"/>
      <c r="P94" s="99"/>
      <c r="Q94" s="100"/>
      <c r="R94" s="99"/>
      <c r="S94" s="100"/>
      <c r="T94" s="99"/>
      <c r="U94" s="100"/>
      <c r="V94" s="99"/>
      <c r="W94" s="100"/>
      <c r="X94" s="99"/>
      <c r="Y94" s="100"/>
      <c r="Z94" s="99"/>
      <c r="AA94" s="100"/>
      <c r="AB94" s="99"/>
      <c r="AC94" s="100"/>
      <c r="AD94" s="99"/>
      <c r="AE94" s="100"/>
      <c r="AF94" s="20">
        <f t="shared" si="6"/>
        <v>0</v>
      </c>
      <c r="AG94" s="90">
        <f t="shared" si="7"/>
        <v>0</v>
      </c>
      <c r="AH94" s="23">
        <f t="shared" si="8"/>
        <v>0</v>
      </c>
    </row>
    <row r="95" spans="1:34" x14ac:dyDescent="0.25">
      <c r="A95" s="438"/>
      <c r="B95" s="417"/>
      <c r="C95" s="425"/>
      <c r="D95" s="425"/>
      <c r="E95" s="425"/>
      <c r="F95" s="437"/>
      <c r="G95" s="236">
        <v>2017</v>
      </c>
      <c r="H95" s="177"/>
      <c r="I95" s="100"/>
      <c r="J95" s="99"/>
      <c r="K95" s="100"/>
      <c r="L95" s="99"/>
      <c r="M95" s="100"/>
      <c r="N95" s="99"/>
      <c r="O95" s="100"/>
      <c r="P95" s="99"/>
      <c r="Q95" s="100"/>
      <c r="R95" s="99"/>
      <c r="S95" s="100"/>
      <c r="T95" s="99"/>
      <c r="U95" s="100"/>
      <c r="V95" s="99"/>
      <c r="W95" s="100"/>
      <c r="X95" s="99"/>
      <c r="Y95" s="100"/>
      <c r="Z95" s="99"/>
      <c r="AA95" s="100"/>
      <c r="AB95" s="99"/>
      <c r="AC95" s="100"/>
      <c r="AD95" s="99"/>
      <c r="AE95" s="100"/>
      <c r="AF95" s="20">
        <f t="shared" si="6"/>
        <v>0</v>
      </c>
      <c r="AG95" s="90">
        <f t="shared" si="7"/>
        <v>0</v>
      </c>
      <c r="AH95" s="23">
        <f t="shared" si="8"/>
        <v>0</v>
      </c>
    </row>
    <row r="96" spans="1:34" x14ac:dyDescent="0.25">
      <c r="A96" s="438"/>
      <c r="B96" s="417"/>
      <c r="C96" s="425"/>
      <c r="D96" s="425"/>
      <c r="E96" s="425"/>
      <c r="F96" s="437"/>
      <c r="G96" s="236">
        <v>2018</v>
      </c>
      <c r="H96" s="177"/>
      <c r="I96" s="100"/>
      <c r="J96" s="99"/>
      <c r="K96" s="100"/>
      <c r="L96" s="99"/>
      <c r="M96" s="100"/>
      <c r="N96" s="99"/>
      <c r="O96" s="100"/>
      <c r="P96" s="99"/>
      <c r="Q96" s="100"/>
      <c r="R96" s="99"/>
      <c r="S96" s="100"/>
      <c r="T96" s="99"/>
      <c r="U96" s="100"/>
      <c r="V96" s="99"/>
      <c r="W96" s="100"/>
      <c r="X96" s="99"/>
      <c r="Y96" s="100"/>
      <c r="Z96" s="99"/>
      <c r="AA96" s="100"/>
      <c r="AB96" s="99"/>
      <c r="AC96" s="100"/>
      <c r="AD96" s="99"/>
      <c r="AE96" s="100"/>
      <c r="AF96" s="20">
        <f t="shared" si="6"/>
        <v>0</v>
      </c>
      <c r="AG96" s="90">
        <f t="shared" si="7"/>
        <v>0</v>
      </c>
      <c r="AH96" s="23">
        <f t="shared" si="8"/>
        <v>0</v>
      </c>
    </row>
    <row r="97" spans="1:34" x14ac:dyDescent="0.25">
      <c r="A97" s="438"/>
      <c r="B97" s="417"/>
      <c r="C97" s="425"/>
      <c r="D97" s="425"/>
      <c r="E97" s="425"/>
      <c r="F97" s="437"/>
      <c r="G97" s="236">
        <v>2019</v>
      </c>
      <c r="H97" s="177"/>
      <c r="I97" s="100"/>
      <c r="J97" s="99"/>
      <c r="K97" s="100"/>
      <c r="L97" s="99"/>
      <c r="M97" s="100"/>
      <c r="N97" s="99"/>
      <c r="O97" s="100"/>
      <c r="P97" s="99"/>
      <c r="Q97" s="100"/>
      <c r="R97" s="99"/>
      <c r="S97" s="100"/>
      <c r="T97" s="99"/>
      <c r="U97" s="100"/>
      <c r="V97" s="99"/>
      <c r="W97" s="100"/>
      <c r="X97" s="99"/>
      <c r="Y97" s="100"/>
      <c r="Z97" s="99"/>
      <c r="AA97" s="100"/>
      <c r="AB97" s="99"/>
      <c r="AC97" s="100"/>
      <c r="AD97" s="99"/>
      <c r="AE97" s="100"/>
      <c r="AF97" s="20">
        <f t="shared" si="6"/>
        <v>0</v>
      </c>
      <c r="AG97" s="90">
        <f t="shared" si="7"/>
        <v>0</v>
      </c>
      <c r="AH97" s="23">
        <f t="shared" si="8"/>
        <v>0</v>
      </c>
    </row>
    <row r="98" spans="1:34" x14ac:dyDescent="0.25">
      <c r="A98" s="438"/>
      <c r="B98" s="417"/>
      <c r="C98" s="425"/>
      <c r="D98" s="425"/>
      <c r="E98" s="425"/>
      <c r="F98" s="437"/>
      <c r="G98" s="237">
        <v>2020</v>
      </c>
      <c r="H98" s="178"/>
      <c r="I98" s="88"/>
      <c r="J98" s="61"/>
      <c r="K98" s="88"/>
      <c r="L98" s="61"/>
      <c r="M98" s="88"/>
      <c r="N98" s="61"/>
      <c r="O98" s="88"/>
      <c r="P98" s="61"/>
      <c r="Q98" s="88"/>
      <c r="R98" s="61"/>
      <c r="S98" s="88"/>
      <c r="T98" s="61"/>
      <c r="U98" s="88"/>
      <c r="V98" s="61"/>
      <c r="W98" s="88"/>
      <c r="X98" s="61"/>
      <c r="Y98" s="88"/>
      <c r="Z98" s="61"/>
      <c r="AA98" s="88"/>
      <c r="AB98" s="61"/>
      <c r="AC98" s="88"/>
      <c r="AD98" s="61"/>
      <c r="AE98" s="88"/>
      <c r="AF98" s="20">
        <f t="shared" si="6"/>
        <v>0</v>
      </c>
      <c r="AG98" s="90">
        <f t="shared" si="7"/>
        <v>0</v>
      </c>
      <c r="AH98" s="23">
        <f t="shared" si="8"/>
        <v>0</v>
      </c>
    </row>
    <row r="99" spans="1:34" x14ac:dyDescent="0.25">
      <c r="A99" s="438"/>
      <c r="B99" s="417"/>
      <c r="C99" s="425"/>
      <c r="D99" s="425"/>
      <c r="E99" s="425"/>
      <c r="F99" s="437"/>
      <c r="G99" s="237">
        <v>2021</v>
      </c>
      <c r="H99" s="178"/>
      <c r="I99" s="88"/>
      <c r="J99" s="61"/>
      <c r="K99" s="88"/>
      <c r="L99" s="61"/>
      <c r="M99" s="88"/>
      <c r="N99" s="61"/>
      <c r="O99" s="88"/>
      <c r="P99" s="61"/>
      <c r="Q99" s="88"/>
      <c r="R99" s="61"/>
      <c r="S99" s="88"/>
      <c r="T99" s="61"/>
      <c r="U99" s="88"/>
      <c r="V99" s="61"/>
      <c r="W99" s="88"/>
      <c r="X99" s="61"/>
      <c r="Y99" s="88"/>
      <c r="Z99" s="61"/>
      <c r="AA99" s="88"/>
      <c r="AB99" s="61"/>
      <c r="AC99" s="88"/>
      <c r="AD99" s="61"/>
      <c r="AE99" s="88"/>
      <c r="AF99" s="20">
        <f t="shared" si="6"/>
        <v>0</v>
      </c>
      <c r="AG99" s="90">
        <f t="shared" si="7"/>
        <v>0</v>
      </c>
      <c r="AH99" s="23">
        <f t="shared" si="8"/>
        <v>0</v>
      </c>
    </row>
    <row r="100" spans="1:34" x14ac:dyDescent="0.25">
      <c r="A100" s="438"/>
      <c r="B100" s="417"/>
      <c r="C100" s="425"/>
      <c r="D100" s="425"/>
      <c r="E100" s="425"/>
      <c r="F100" s="437"/>
      <c r="G100" s="237">
        <v>2022</v>
      </c>
      <c r="H100" s="178"/>
      <c r="I100" s="88"/>
      <c r="J100" s="61"/>
      <c r="K100" s="88"/>
      <c r="L100" s="61"/>
      <c r="M100" s="88"/>
      <c r="N100" s="61"/>
      <c r="O100" s="88"/>
      <c r="P100" s="61"/>
      <c r="Q100" s="88"/>
      <c r="R100" s="61"/>
      <c r="S100" s="88"/>
      <c r="T100" s="61"/>
      <c r="U100" s="88"/>
      <c r="V100" s="61"/>
      <c r="W100" s="88"/>
      <c r="X100" s="61"/>
      <c r="Y100" s="88"/>
      <c r="Z100" s="61"/>
      <c r="AA100" s="88"/>
      <c r="AB100" s="61"/>
      <c r="AC100" s="88"/>
      <c r="AD100" s="61"/>
      <c r="AE100" s="88"/>
      <c r="AF100" s="20">
        <f t="shared" si="6"/>
        <v>0</v>
      </c>
      <c r="AG100" s="90">
        <f t="shared" si="7"/>
        <v>0</v>
      </c>
      <c r="AH100" s="23">
        <f t="shared" si="8"/>
        <v>0</v>
      </c>
    </row>
    <row r="101" spans="1:34" ht="15.75" thickBot="1" x14ac:dyDescent="0.3">
      <c r="A101" s="438"/>
      <c r="B101" s="418"/>
      <c r="C101" s="425"/>
      <c r="D101" s="425"/>
      <c r="E101" s="425"/>
      <c r="F101" s="437"/>
      <c r="G101" s="237">
        <v>2023</v>
      </c>
      <c r="H101" s="178"/>
      <c r="I101" s="88"/>
      <c r="J101" s="61"/>
      <c r="K101" s="88"/>
      <c r="L101" s="61"/>
      <c r="M101" s="88"/>
      <c r="N101" s="61"/>
      <c r="O101" s="88"/>
      <c r="P101" s="61"/>
      <c r="Q101" s="88"/>
      <c r="R101" s="61"/>
      <c r="S101" s="88"/>
      <c r="T101" s="61"/>
      <c r="U101" s="88"/>
      <c r="V101" s="61"/>
      <c r="W101" s="88"/>
      <c r="X101" s="61"/>
      <c r="Y101" s="88"/>
      <c r="Z101" s="61"/>
      <c r="AA101" s="88"/>
      <c r="AB101" s="61"/>
      <c r="AC101" s="88"/>
      <c r="AD101" s="61"/>
      <c r="AE101" s="88"/>
      <c r="AF101" s="20">
        <f t="shared" si="6"/>
        <v>0</v>
      </c>
      <c r="AG101" s="90">
        <f t="shared" si="7"/>
        <v>0</v>
      </c>
      <c r="AH101" s="23">
        <f t="shared" si="8"/>
        <v>0</v>
      </c>
    </row>
    <row r="102" spans="1:34" ht="15" customHeight="1" x14ac:dyDescent="0.25">
      <c r="A102" s="446">
        <v>13</v>
      </c>
      <c r="B102" s="413"/>
      <c r="C102" s="443" t="s">
        <v>222</v>
      </c>
      <c r="D102" s="424"/>
      <c r="E102" s="424"/>
      <c r="F102" s="442"/>
      <c r="G102" s="235">
        <v>2016</v>
      </c>
      <c r="H102" s="176"/>
      <c r="I102" s="87"/>
      <c r="J102" s="60"/>
      <c r="K102" s="87"/>
      <c r="L102" s="60"/>
      <c r="M102" s="87"/>
      <c r="N102" s="60"/>
      <c r="O102" s="87"/>
      <c r="P102" s="60"/>
      <c r="Q102" s="87"/>
      <c r="R102" s="60"/>
      <c r="S102" s="87"/>
      <c r="T102" s="60"/>
      <c r="U102" s="87"/>
      <c r="V102" s="60"/>
      <c r="W102" s="87"/>
      <c r="X102" s="60"/>
      <c r="Y102" s="87"/>
      <c r="Z102" s="60"/>
      <c r="AA102" s="87"/>
      <c r="AB102" s="60"/>
      <c r="AC102" s="87"/>
      <c r="AD102" s="60"/>
      <c r="AE102" s="87"/>
      <c r="AF102" s="19">
        <f t="shared" ref="AF102:AF125" si="9">(H102+J102+L102+N102+P102+R102+T102+V102+X102+Z102+AB102+AD102)</f>
        <v>0</v>
      </c>
      <c r="AG102" s="89">
        <f t="shared" ref="AG102:AG125" si="10">(I102+K102+M102+O102+Q102+S102+U102+W102+Y102+AA102+AC102+AE102)</f>
        <v>0</v>
      </c>
      <c r="AH102" s="22">
        <f t="shared" ref="AH102:AH125" si="11">(AF102*0.825)/1000</f>
        <v>0</v>
      </c>
    </row>
    <row r="103" spans="1:34" x14ac:dyDescent="0.25">
      <c r="A103" s="446"/>
      <c r="B103" s="414"/>
      <c r="C103" s="444"/>
      <c r="D103" s="424"/>
      <c r="E103" s="424"/>
      <c r="F103" s="442"/>
      <c r="G103" s="235">
        <v>2017</v>
      </c>
      <c r="H103" s="176"/>
      <c r="I103" s="87"/>
      <c r="J103" s="60"/>
      <c r="K103" s="87"/>
      <c r="L103" s="60"/>
      <c r="M103" s="87"/>
      <c r="N103" s="60"/>
      <c r="O103" s="87"/>
      <c r="P103" s="60"/>
      <c r="Q103" s="87"/>
      <c r="R103" s="60"/>
      <c r="S103" s="87"/>
      <c r="T103" s="60"/>
      <c r="U103" s="87"/>
      <c r="V103" s="60"/>
      <c r="W103" s="87"/>
      <c r="X103" s="60"/>
      <c r="Y103" s="87"/>
      <c r="Z103" s="60"/>
      <c r="AA103" s="87"/>
      <c r="AB103" s="60"/>
      <c r="AC103" s="87"/>
      <c r="AD103" s="60"/>
      <c r="AE103" s="87"/>
      <c r="AF103" s="19">
        <f t="shared" si="9"/>
        <v>0</v>
      </c>
      <c r="AG103" s="89">
        <f t="shared" si="10"/>
        <v>0</v>
      </c>
      <c r="AH103" s="22">
        <f t="shared" si="11"/>
        <v>0</v>
      </c>
    </row>
    <row r="104" spans="1:34" x14ac:dyDescent="0.25">
      <c r="A104" s="446"/>
      <c r="B104" s="414"/>
      <c r="C104" s="444"/>
      <c r="D104" s="424"/>
      <c r="E104" s="424"/>
      <c r="F104" s="442"/>
      <c r="G104" s="235">
        <v>2018</v>
      </c>
      <c r="H104" s="176"/>
      <c r="I104" s="87"/>
      <c r="J104" s="60"/>
      <c r="K104" s="87"/>
      <c r="L104" s="60"/>
      <c r="M104" s="87"/>
      <c r="N104" s="60"/>
      <c r="O104" s="87"/>
      <c r="P104" s="60"/>
      <c r="Q104" s="87"/>
      <c r="R104" s="60"/>
      <c r="S104" s="87"/>
      <c r="T104" s="60"/>
      <c r="U104" s="87"/>
      <c r="V104" s="60"/>
      <c r="W104" s="87"/>
      <c r="X104" s="60"/>
      <c r="Y104" s="87"/>
      <c r="Z104" s="60"/>
      <c r="AA104" s="87"/>
      <c r="AB104" s="60"/>
      <c r="AC104" s="87"/>
      <c r="AD104" s="60"/>
      <c r="AE104" s="87"/>
      <c r="AF104" s="19">
        <f t="shared" si="9"/>
        <v>0</v>
      </c>
      <c r="AG104" s="89">
        <f t="shared" si="10"/>
        <v>0</v>
      </c>
      <c r="AH104" s="22">
        <f t="shared" si="11"/>
        <v>0</v>
      </c>
    </row>
    <row r="105" spans="1:34" x14ac:dyDescent="0.25">
      <c r="A105" s="446"/>
      <c r="B105" s="414"/>
      <c r="C105" s="444"/>
      <c r="D105" s="424"/>
      <c r="E105" s="424"/>
      <c r="F105" s="442"/>
      <c r="G105" s="235">
        <v>2019</v>
      </c>
      <c r="H105" s="176"/>
      <c r="I105" s="87"/>
      <c r="J105" s="60"/>
      <c r="K105" s="87"/>
      <c r="L105" s="60"/>
      <c r="M105" s="87"/>
      <c r="N105" s="60"/>
      <c r="O105" s="87"/>
      <c r="P105" s="60"/>
      <c r="Q105" s="87"/>
      <c r="R105" s="60"/>
      <c r="S105" s="87"/>
      <c r="T105" s="60"/>
      <c r="U105" s="87"/>
      <c r="V105" s="60"/>
      <c r="W105" s="87"/>
      <c r="X105" s="60"/>
      <c r="Y105" s="87"/>
      <c r="Z105" s="60"/>
      <c r="AA105" s="87"/>
      <c r="AB105" s="60"/>
      <c r="AC105" s="87"/>
      <c r="AD105" s="60"/>
      <c r="AE105" s="87"/>
      <c r="AF105" s="19">
        <f t="shared" si="9"/>
        <v>0</v>
      </c>
      <c r="AG105" s="89">
        <f t="shared" si="10"/>
        <v>0</v>
      </c>
      <c r="AH105" s="22">
        <f t="shared" si="11"/>
        <v>0</v>
      </c>
    </row>
    <row r="106" spans="1:34" x14ac:dyDescent="0.25">
      <c r="A106" s="446"/>
      <c r="B106" s="414"/>
      <c r="C106" s="444"/>
      <c r="D106" s="424"/>
      <c r="E106" s="424"/>
      <c r="F106" s="442"/>
      <c r="G106" s="235">
        <v>2020</v>
      </c>
      <c r="H106" s="176"/>
      <c r="I106" s="87"/>
      <c r="J106" s="60"/>
      <c r="K106" s="87"/>
      <c r="L106" s="60"/>
      <c r="M106" s="87"/>
      <c r="N106" s="60"/>
      <c r="O106" s="87"/>
      <c r="P106" s="60"/>
      <c r="Q106" s="87"/>
      <c r="R106" s="60"/>
      <c r="S106" s="87"/>
      <c r="T106" s="60"/>
      <c r="U106" s="87"/>
      <c r="V106" s="60"/>
      <c r="W106" s="87"/>
      <c r="X106" s="60"/>
      <c r="Y106" s="87"/>
      <c r="Z106" s="60"/>
      <c r="AA106" s="87"/>
      <c r="AB106" s="60"/>
      <c r="AC106" s="87"/>
      <c r="AD106" s="60"/>
      <c r="AE106" s="87"/>
      <c r="AF106" s="19">
        <f t="shared" si="9"/>
        <v>0</v>
      </c>
      <c r="AG106" s="89">
        <f t="shared" si="10"/>
        <v>0</v>
      </c>
      <c r="AH106" s="22">
        <f t="shared" si="11"/>
        <v>0</v>
      </c>
    </row>
    <row r="107" spans="1:34" x14ac:dyDescent="0.25">
      <c r="A107" s="446"/>
      <c r="B107" s="414"/>
      <c r="C107" s="444"/>
      <c r="D107" s="424"/>
      <c r="E107" s="424"/>
      <c r="F107" s="442"/>
      <c r="G107" s="235">
        <v>2021</v>
      </c>
      <c r="H107" s="176"/>
      <c r="I107" s="87"/>
      <c r="J107" s="60"/>
      <c r="K107" s="87"/>
      <c r="L107" s="60"/>
      <c r="M107" s="87"/>
      <c r="N107" s="60"/>
      <c r="O107" s="87"/>
      <c r="P107" s="60"/>
      <c r="Q107" s="87"/>
      <c r="R107" s="60"/>
      <c r="S107" s="87"/>
      <c r="T107" s="60"/>
      <c r="U107" s="87"/>
      <c r="V107" s="60"/>
      <c r="W107" s="87"/>
      <c r="X107" s="60"/>
      <c r="Y107" s="87"/>
      <c r="Z107" s="60"/>
      <c r="AA107" s="87"/>
      <c r="AB107" s="60"/>
      <c r="AC107" s="87"/>
      <c r="AD107" s="60"/>
      <c r="AE107" s="87"/>
      <c r="AF107" s="19">
        <f t="shared" si="9"/>
        <v>0</v>
      </c>
      <c r="AG107" s="89">
        <f t="shared" si="10"/>
        <v>0</v>
      </c>
      <c r="AH107" s="22">
        <f t="shared" si="11"/>
        <v>0</v>
      </c>
    </row>
    <row r="108" spans="1:34" x14ac:dyDescent="0.25">
      <c r="A108" s="446"/>
      <c r="B108" s="414"/>
      <c r="C108" s="444"/>
      <c r="D108" s="424"/>
      <c r="E108" s="424"/>
      <c r="F108" s="442"/>
      <c r="G108" s="235">
        <v>2022</v>
      </c>
      <c r="H108" s="176"/>
      <c r="I108" s="87"/>
      <c r="J108" s="60"/>
      <c r="K108" s="87"/>
      <c r="L108" s="60"/>
      <c r="M108" s="87"/>
      <c r="N108" s="60"/>
      <c r="O108" s="87"/>
      <c r="P108" s="60"/>
      <c r="Q108" s="87"/>
      <c r="R108" s="60"/>
      <c r="S108" s="87"/>
      <c r="T108" s="60"/>
      <c r="U108" s="87"/>
      <c r="V108" s="60"/>
      <c r="W108" s="87"/>
      <c r="X108" s="60"/>
      <c r="Y108" s="87"/>
      <c r="Z108" s="60"/>
      <c r="AA108" s="87"/>
      <c r="AB108" s="60"/>
      <c r="AC108" s="87"/>
      <c r="AD108" s="60"/>
      <c r="AE108" s="87"/>
      <c r="AF108" s="19">
        <f t="shared" si="9"/>
        <v>0</v>
      </c>
      <c r="AG108" s="89">
        <f t="shared" si="10"/>
        <v>0</v>
      </c>
      <c r="AH108" s="22">
        <f t="shared" si="11"/>
        <v>0</v>
      </c>
    </row>
    <row r="109" spans="1:34" x14ac:dyDescent="0.25">
      <c r="A109" s="446"/>
      <c r="B109" s="415"/>
      <c r="C109" s="444"/>
      <c r="D109" s="424"/>
      <c r="E109" s="424"/>
      <c r="F109" s="442"/>
      <c r="G109" s="235">
        <v>2023</v>
      </c>
      <c r="H109" s="176"/>
      <c r="I109" s="87"/>
      <c r="J109" s="60"/>
      <c r="K109" s="87"/>
      <c r="L109" s="60"/>
      <c r="M109" s="87"/>
      <c r="N109" s="60"/>
      <c r="O109" s="87"/>
      <c r="P109" s="60"/>
      <c r="Q109" s="87"/>
      <c r="R109" s="60"/>
      <c r="S109" s="87"/>
      <c r="T109" s="60"/>
      <c r="U109" s="87"/>
      <c r="V109" s="60"/>
      <c r="W109" s="87"/>
      <c r="X109" s="60"/>
      <c r="Y109" s="87"/>
      <c r="Z109" s="60"/>
      <c r="AA109" s="87"/>
      <c r="AB109" s="60"/>
      <c r="AC109" s="87"/>
      <c r="AD109" s="60"/>
      <c r="AE109" s="87"/>
      <c r="AF109" s="19">
        <f t="shared" si="9"/>
        <v>0</v>
      </c>
      <c r="AG109" s="89">
        <f t="shared" si="10"/>
        <v>0</v>
      </c>
      <c r="AH109" s="22">
        <f t="shared" si="11"/>
        <v>0</v>
      </c>
    </row>
    <row r="110" spans="1:34" ht="15" customHeight="1" x14ac:dyDescent="0.25">
      <c r="A110" s="438">
        <v>14</v>
      </c>
      <c r="B110" s="416"/>
      <c r="C110" s="425" t="s">
        <v>223</v>
      </c>
      <c r="D110" s="425"/>
      <c r="E110" s="425"/>
      <c r="F110" s="437"/>
      <c r="G110" s="236">
        <v>2016</v>
      </c>
      <c r="H110" s="177"/>
      <c r="I110" s="100"/>
      <c r="J110" s="99"/>
      <c r="K110" s="100"/>
      <c r="L110" s="99"/>
      <c r="M110" s="100"/>
      <c r="N110" s="99"/>
      <c r="O110" s="100"/>
      <c r="P110" s="99"/>
      <c r="Q110" s="100"/>
      <c r="R110" s="99"/>
      <c r="S110" s="100"/>
      <c r="T110" s="99"/>
      <c r="U110" s="100"/>
      <c r="V110" s="99"/>
      <c r="W110" s="100"/>
      <c r="X110" s="99"/>
      <c r="Y110" s="100"/>
      <c r="Z110" s="99"/>
      <c r="AA110" s="100"/>
      <c r="AB110" s="99"/>
      <c r="AC110" s="100"/>
      <c r="AD110" s="99"/>
      <c r="AE110" s="100"/>
      <c r="AF110" s="20">
        <f t="shared" si="9"/>
        <v>0</v>
      </c>
      <c r="AG110" s="90">
        <f t="shared" si="10"/>
        <v>0</v>
      </c>
      <c r="AH110" s="23">
        <f t="shared" si="11"/>
        <v>0</v>
      </c>
    </row>
    <row r="111" spans="1:34" x14ac:dyDescent="0.25">
      <c r="A111" s="438"/>
      <c r="B111" s="417"/>
      <c r="C111" s="425"/>
      <c r="D111" s="425"/>
      <c r="E111" s="425"/>
      <c r="F111" s="437"/>
      <c r="G111" s="236">
        <v>2017</v>
      </c>
      <c r="H111" s="177"/>
      <c r="I111" s="100"/>
      <c r="J111" s="99"/>
      <c r="K111" s="100"/>
      <c r="L111" s="99"/>
      <c r="M111" s="100"/>
      <c r="N111" s="99"/>
      <c r="O111" s="100"/>
      <c r="P111" s="99"/>
      <c r="Q111" s="100"/>
      <c r="R111" s="99"/>
      <c r="S111" s="100"/>
      <c r="T111" s="99"/>
      <c r="U111" s="100"/>
      <c r="V111" s="99"/>
      <c r="W111" s="100"/>
      <c r="X111" s="99"/>
      <c r="Y111" s="100"/>
      <c r="Z111" s="99"/>
      <c r="AA111" s="100"/>
      <c r="AB111" s="99"/>
      <c r="AC111" s="100"/>
      <c r="AD111" s="99"/>
      <c r="AE111" s="100"/>
      <c r="AF111" s="20">
        <f t="shared" si="9"/>
        <v>0</v>
      </c>
      <c r="AG111" s="90">
        <f t="shared" si="10"/>
        <v>0</v>
      </c>
      <c r="AH111" s="23">
        <f t="shared" si="11"/>
        <v>0</v>
      </c>
    </row>
    <row r="112" spans="1:34" x14ac:dyDescent="0.25">
      <c r="A112" s="438"/>
      <c r="B112" s="417"/>
      <c r="C112" s="425"/>
      <c r="D112" s="425"/>
      <c r="E112" s="425"/>
      <c r="F112" s="437"/>
      <c r="G112" s="236">
        <v>2018</v>
      </c>
      <c r="H112" s="177"/>
      <c r="I112" s="100"/>
      <c r="J112" s="99"/>
      <c r="K112" s="100"/>
      <c r="L112" s="99"/>
      <c r="M112" s="100"/>
      <c r="N112" s="99"/>
      <c r="O112" s="100"/>
      <c r="P112" s="99"/>
      <c r="Q112" s="100"/>
      <c r="R112" s="99"/>
      <c r="S112" s="100"/>
      <c r="T112" s="99"/>
      <c r="U112" s="100"/>
      <c r="V112" s="99"/>
      <c r="W112" s="100"/>
      <c r="X112" s="99"/>
      <c r="Y112" s="100"/>
      <c r="Z112" s="99"/>
      <c r="AA112" s="100"/>
      <c r="AB112" s="99"/>
      <c r="AC112" s="100"/>
      <c r="AD112" s="99"/>
      <c r="AE112" s="100"/>
      <c r="AF112" s="20">
        <f t="shared" si="9"/>
        <v>0</v>
      </c>
      <c r="AG112" s="90">
        <f t="shared" si="10"/>
        <v>0</v>
      </c>
      <c r="AH112" s="23">
        <f t="shared" si="11"/>
        <v>0</v>
      </c>
    </row>
    <row r="113" spans="1:34" x14ac:dyDescent="0.25">
      <c r="A113" s="438"/>
      <c r="B113" s="417"/>
      <c r="C113" s="425"/>
      <c r="D113" s="425"/>
      <c r="E113" s="425"/>
      <c r="F113" s="437"/>
      <c r="G113" s="236">
        <v>2019</v>
      </c>
      <c r="H113" s="177"/>
      <c r="I113" s="100"/>
      <c r="J113" s="99"/>
      <c r="K113" s="100"/>
      <c r="L113" s="99"/>
      <c r="M113" s="100"/>
      <c r="N113" s="99"/>
      <c r="O113" s="100"/>
      <c r="P113" s="99"/>
      <c r="Q113" s="100"/>
      <c r="R113" s="99"/>
      <c r="S113" s="100"/>
      <c r="T113" s="99"/>
      <c r="U113" s="100"/>
      <c r="V113" s="99"/>
      <c r="W113" s="100"/>
      <c r="X113" s="99"/>
      <c r="Y113" s="100"/>
      <c r="Z113" s="99"/>
      <c r="AA113" s="100"/>
      <c r="AB113" s="99"/>
      <c r="AC113" s="100"/>
      <c r="AD113" s="99"/>
      <c r="AE113" s="100"/>
      <c r="AF113" s="20">
        <f t="shared" si="9"/>
        <v>0</v>
      </c>
      <c r="AG113" s="90">
        <f t="shared" si="10"/>
        <v>0</v>
      </c>
      <c r="AH113" s="23">
        <f t="shared" si="11"/>
        <v>0</v>
      </c>
    </row>
    <row r="114" spans="1:34" x14ac:dyDescent="0.25">
      <c r="A114" s="438"/>
      <c r="B114" s="417"/>
      <c r="C114" s="425"/>
      <c r="D114" s="425"/>
      <c r="E114" s="425"/>
      <c r="F114" s="437"/>
      <c r="G114" s="237">
        <v>2020</v>
      </c>
      <c r="H114" s="178"/>
      <c r="I114" s="88"/>
      <c r="J114" s="61"/>
      <c r="K114" s="88"/>
      <c r="L114" s="61"/>
      <c r="M114" s="88"/>
      <c r="N114" s="61"/>
      <c r="O114" s="88"/>
      <c r="P114" s="61"/>
      <c r="Q114" s="88"/>
      <c r="R114" s="61"/>
      <c r="S114" s="88"/>
      <c r="T114" s="61"/>
      <c r="U114" s="88"/>
      <c r="V114" s="61"/>
      <c r="W114" s="88"/>
      <c r="X114" s="61"/>
      <c r="Y114" s="88"/>
      <c r="Z114" s="61"/>
      <c r="AA114" s="88"/>
      <c r="AB114" s="61"/>
      <c r="AC114" s="88"/>
      <c r="AD114" s="61"/>
      <c r="AE114" s="88"/>
      <c r="AF114" s="20">
        <f t="shared" si="9"/>
        <v>0</v>
      </c>
      <c r="AG114" s="90">
        <f t="shared" si="10"/>
        <v>0</v>
      </c>
      <c r="AH114" s="23">
        <f t="shared" si="11"/>
        <v>0</v>
      </c>
    </row>
    <row r="115" spans="1:34" x14ac:dyDescent="0.25">
      <c r="A115" s="438"/>
      <c r="B115" s="417"/>
      <c r="C115" s="425"/>
      <c r="D115" s="425"/>
      <c r="E115" s="425"/>
      <c r="F115" s="437"/>
      <c r="G115" s="237">
        <v>2021</v>
      </c>
      <c r="H115" s="178"/>
      <c r="I115" s="88"/>
      <c r="J115" s="61"/>
      <c r="K115" s="88"/>
      <c r="L115" s="61"/>
      <c r="M115" s="88"/>
      <c r="N115" s="61"/>
      <c r="O115" s="88"/>
      <c r="P115" s="61"/>
      <c r="Q115" s="88"/>
      <c r="R115" s="61"/>
      <c r="S115" s="88"/>
      <c r="T115" s="61"/>
      <c r="U115" s="88"/>
      <c r="V115" s="61"/>
      <c r="W115" s="88"/>
      <c r="X115" s="61"/>
      <c r="Y115" s="88"/>
      <c r="Z115" s="61"/>
      <c r="AA115" s="88"/>
      <c r="AB115" s="61"/>
      <c r="AC115" s="88"/>
      <c r="AD115" s="61"/>
      <c r="AE115" s="88"/>
      <c r="AF115" s="20">
        <f t="shared" si="9"/>
        <v>0</v>
      </c>
      <c r="AG115" s="90">
        <f t="shared" si="10"/>
        <v>0</v>
      </c>
      <c r="AH115" s="23">
        <f t="shared" si="11"/>
        <v>0</v>
      </c>
    </row>
    <row r="116" spans="1:34" x14ac:dyDescent="0.25">
      <c r="A116" s="438"/>
      <c r="B116" s="417"/>
      <c r="C116" s="425"/>
      <c r="D116" s="425"/>
      <c r="E116" s="425"/>
      <c r="F116" s="437"/>
      <c r="G116" s="237">
        <v>2022</v>
      </c>
      <c r="H116" s="178"/>
      <c r="I116" s="88"/>
      <c r="J116" s="61"/>
      <c r="K116" s="88"/>
      <c r="L116" s="61"/>
      <c r="M116" s="88"/>
      <c r="N116" s="61"/>
      <c r="O116" s="88"/>
      <c r="P116" s="61"/>
      <c r="Q116" s="88"/>
      <c r="R116" s="61"/>
      <c r="S116" s="88"/>
      <c r="T116" s="61"/>
      <c r="U116" s="88"/>
      <c r="V116" s="61"/>
      <c r="W116" s="88"/>
      <c r="X116" s="61"/>
      <c r="Y116" s="88"/>
      <c r="Z116" s="61"/>
      <c r="AA116" s="88"/>
      <c r="AB116" s="61"/>
      <c r="AC116" s="88"/>
      <c r="AD116" s="61"/>
      <c r="AE116" s="88"/>
      <c r="AF116" s="20">
        <f t="shared" si="9"/>
        <v>0</v>
      </c>
      <c r="AG116" s="90">
        <f t="shared" si="10"/>
        <v>0</v>
      </c>
      <c r="AH116" s="23">
        <f t="shared" si="11"/>
        <v>0</v>
      </c>
    </row>
    <row r="117" spans="1:34" ht="15.75" thickBot="1" x14ac:dyDescent="0.3">
      <c r="A117" s="438"/>
      <c r="B117" s="418"/>
      <c r="C117" s="425"/>
      <c r="D117" s="425"/>
      <c r="E117" s="425"/>
      <c r="F117" s="437"/>
      <c r="G117" s="237">
        <v>2023</v>
      </c>
      <c r="H117" s="178"/>
      <c r="I117" s="88"/>
      <c r="J117" s="61"/>
      <c r="K117" s="88"/>
      <c r="L117" s="61"/>
      <c r="M117" s="88"/>
      <c r="N117" s="61"/>
      <c r="O117" s="88"/>
      <c r="P117" s="61"/>
      <c r="Q117" s="88"/>
      <c r="R117" s="61"/>
      <c r="S117" s="88"/>
      <c r="T117" s="61"/>
      <c r="U117" s="88"/>
      <c r="V117" s="61"/>
      <c r="W117" s="88"/>
      <c r="X117" s="61"/>
      <c r="Y117" s="88"/>
      <c r="Z117" s="61"/>
      <c r="AA117" s="88"/>
      <c r="AB117" s="61"/>
      <c r="AC117" s="88"/>
      <c r="AD117" s="61"/>
      <c r="AE117" s="88"/>
      <c r="AF117" s="20">
        <f t="shared" si="9"/>
        <v>0</v>
      </c>
      <c r="AG117" s="90">
        <f t="shared" si="10"/>
        <v>0</v>
      </c>
      <c r="AH117" s="23">
        <f t="shared" si="11"/>
        <v>0</v>
      </c>
    </row>
    <row r="118" spans="1:34" ht="15" customHeight="1" x14ac:dyDescent="0.25">
      <c r="A118" s="446">
        <v>15</v>
      </c>
      <c r="B118" s="413"/>
      <c r="C118" s="443" t="s">
        <v>222</v>
      </c>
      <c r="D118" s="424"/>
      <c r="E118" s="424"/>
      <c r="F118" s="442"/>
      <c r="G118" s="235">
        <v>2016</v>
      </c>
      <c r="H118" s="176"/>
      <c r="I118" s="87"/>
      <c r="J118" s="60"/>
      <c r="K118" s="87"/>
      <c r="L118" s="60"/>
      <c r="M118" s="87"/>
      <c r="N118" s="60"/>
      <c r="O118" s="87"/>
      <c r="P118" s="60"/>
      <c r="Q118" s="87"/>
      <c r="R118" s="60"/>
      <c r="S118" s="87"/>
      <c r="T118" s="60"/>
      <c r="U118" s="87"/>
      <c r="V118" s="60"/>
      <c r="W118" s="87"/>
      <c r="X118" s="60"/>
      <c r="Y118" s="87"/>
      <c r="Z118" s="60"/>
      <c r="AA118" s="87"/>
      <c r="AB118" s="60"/>
      <c r="AC118" s="87"/>
      <c r="AD118" s="60"/>
      <c r="AE118" s="87"/>
      <c r="AF118" s="19">
        <f t="shared" si="9"/>
        <v>0</v>
      </c>
      <c r="AG118" s="89">
        <f t="shared" si="10"/>
        <v>0</v>
      </c>
      <c r="AH118" s="22">
        <f t="shared" si="11"/>
        <v>0</v>
      </c>
    </row>
    <row r="119" spans="1:34" x14ac:dyDescent="0.25">
      <c r="A119" s="446"/>
      <c r="B119" s="414"/>
      <c r="C119" s="444"/>
      <c r="D119" s="424"/>
      <c r="E119" s="424"/>
      <c r="F119" s="442"/>
      <c r="G119" s="235">
        <v>2017</v>
      </c>
      <c r="H119" s="176"/>
      <c r="I119" s="87"/>
      <c r="J119" s="60"/>
      <c r="K119" s="87"/>
      <c r="L119" s="60"/>
      <c r="M119" s="87"/>
      <c r="N119" s="60"/>
      <c r="O119" s="87"/>
      <c r="P119" s="60"/>
      <c r="Q119" s="87"/>
      <c r="R119" s="60"/>
      <c r="S119" s="87"/>
      <c r="T119" s="60"/>
      <c r="U119" s="87"/>
      <c r="V119" s="60"/>
      <c r="W119" s="87"/>
      <c r="X119" s="60"/>
      <c r="Y119" s="87"/>
      <c r="Z119" s="60"/>
      <c r="AA119" s="87"/>
      <c r="AB119" s="60"/>
      <c r="AC119" s="87"/>
      <c r="AD119" s="60"/>
      <c r="AE119" s="87"/>
      <c r="AF119" s="19">
        <f t="shared" si="9"/>
        <v>0</v>
      </c>
      <c r="AG119" s="89">
        <f t="shared" si="10"/>
        <v>0</v>
      </c>
      <c r="AH119" s="22">
        <f t="shared" si="11"/>
        <v>0</v>
      </c>
    </row>
    <row r="120" spans="1:34" x14ac:dyDescent="0.25">
      <c r="A120" s="446"/>
      <c r="B120" s="414"/>
      <c r="C120" s="444"/>
      <c r="D120" s="424"/>
      <c r="E120" s="424"/>
      <c r="F120" s="442"/>
      <c r="G120" s="235">
        <v>2018</v>
      </c>
      <c r="H120" s="176"/>
      <c r="I120" s="87"/>
      <c r="J120" s="60"/>
      <c r="K120" s="87"/>
      <c r="L120" s="60"/>
      <c r="M120" s="87"/>
      <c r="N120" s="60"/>
      <c r="O120" s="87"/>
      <c r="P120" s="60"/>
      <c r="Q120" s="87"/>
      <c r="R120" s="60"/>
      <c r="S120" s="87"/>
      <c r="T120" s="60"/>
      <c r="U120" s="87"/>
      <c r="V120" s="60"/>
      <c r="W120" s="87"/>
      <c r="X120" s="60"/>
      <c r="Y120" s="87"/>
      <c r="Z120" s="60"/>
      <c r="AA120" s="87"/>
      <c r="AB120" s="60"/>
      <c r="AC120" s="87"/>
      <c r="AD120" s="60"/>
      <c r="AE120" s="87"/>
      <c r="AF120" s="19">
        <f t="shared" si="9"/>
        <v>0</v>
      </c>
      <c r="AG120" s="89">
        <f t="shared" si="10"/>
        <v>0</v>
      </c>
      <c r="AH120" s="22">
        <f t="shared" si="11"/>
        <v>0</v>
      </c>
    </row>
    <row r="121" spans="1:34" x14ac:dyDescent="0.25">
      <c r="A121" s="446"/>
      <c r="B121" s="414"/>
      <c r="C121" s="444"/>
      <c r="D121" s="424"/>
      <c r="E121" s="424"/>
      <c r="F121" s="442"/>
      <c r="G121" s="235">
        <v>2019</v>
      </c>
      <c r="H121" s="176"/>
      <c r="I121" s="87"/>
      <c r="J121" s="60"/>
      <c r="K121" s="87"/>
      <c r="L121" s="60"/>
      <c r="M121" s="87"/>
      <c r="N121" s="60"/>
      <c r="O121" s="87"/>
      <c r="P121" s="60"/>
      <c r="Q121" s="87"/>
      <c r="R121" s="60"/>
      <c r="S121" s="87"/>
      <c r="T121" s="60"/>
      <c r="U121" s="87"/>
      <c r="V121" s="60"/>
      <c r="W121" s="87"/>
      <c r="X121" s="60"/>
      <c r="Y121" s="87"/>
      <c r="Z121" s="60"/>
      <c r="AA121" s="87"/>
      <c r="AB121" s="60"/>
      <c r="AC121" s="87"/>
      <c r="AD121" s="60"/>
      <c r="AE121" s="87"/>
      <c r="AF121" s="19">
        <f t="shared" si="9"/>
        <v>0</v>
      </c>
      <c r="AG121" s="89">
        <f t="shared" si="10"/>
        <v>0</v>
      </c>
      <c r="AH121" s="22">
        <f t="shared" si="11"/>
        <v>0</v>
      </c>
    </row>
    <row r="122" spans="1:34" x14ac:dyDescent="0.25">
      <c r="A122" s="446"/>
      <c r="B122" s="414"/>
      <c r="C122" s="444"/>
      <c r="D122" s="424"/>
      <c r="E122" s="424"/>
      <c r="F122" s="442"/>
      <c r="G122" s="235">
        <v>2020</v>
      </c>
      <c r="H122" s="176"/>
      <c r="I122" s="87"/>
      <c r="J122" s="60"/>
      <c r="K122" s="87"/>
      <c r="L122" s="60"/>
      <c r="M122" s="87"/>
      <c r="N122" s="60"/>
      <c r="O122" s="87"/>
      <c r="P122" s="60"/>
      <c r="Q122" s="87"/>
      <c r="R122" s="60"/>
      <c r="S122" s="87"/>
      <c r="T122" s="60"/>
      <c r="U122" s="87"/>
      <c r="V122" s="60"/>
      <c r="W122" s="87"/>
      <c r="X122" s="60"/>
      <c r="Y122" s="87"/>
      <c r="Z122" s="60"/>
      <c r="AA122" s="87"/>
      <c r="AB122" s="60"/>
      <c r="AC122" s="87"/>
      <c r="AD122" s="60"/>
      <c r="AE122" s="87"/>
      <c r="AF122" s="19">
        <f t="shared" si="9"/>
        <v>0</v>
      </c>
      <c r="AG122" s="89">
        <f t="shared" si="10"/>
        <v>0</v>
      </c>
      <c r="AH122" s="22">
        <f t="shared" si="11"/>
        <v>0</v>
      </c>
    </row>
    <row r="123" spans="1:34" x14ac:dyDescent="0.25">
      <c r="A123" s="446"/>
      <c r="B123" s="414"/>
      <c r="C123" s="444"/>
      <c r="D123" s="424"/>
      <c r="E123" s="424"/>
      <c r="F123" s="442"/>
      <c r="G123" s="235">
        <v>2021</v>
      </c>
      <c r="H123" s="176"/>
      <c r="I123" s="87"/>
      <c r="J123" s="60"/>
      <c r="K123" s="87"/>
      <c r="L123" s="60"/>
      <c r="M123" s="87"/>
      <c r="N123" s="60"/>
      <c r="O123" s="87"/>
      <c r="P123" s="60"/>
      <c r="Q123" s="87"/>
      <c r="R123" s="60"/>
      <c r="S123" s="87"/>
      <c r="T123" s="60"/>
      <c r="U123" s="87"/>
      <c r="V123" s="60"/>
      <c r="W123" s="87"/>
      <c r="X123" s="60"/>
      <c r="Y123" s="87"/>
      <c r="Z123" s="60"/>
      <c r="AA123" s="87"/>
      <c r="AB123" s="60"/>
      <c r="AC123" s="87"/>
      <c r="AD123" s="60"/>
      <c r="AE123" s="87"/>
      <c r="AF123" s="19">
        <f t="shared" si="9"/>
        <v>0</v>
      </c>
      <c r="AG123" s="89">
        <f t="shared" si="10"/>
        <v>0</v>
      </c>
      <c r="AH123" s="22">
        <f t="shared" si="11"/>
        <v>0</v>
      </c>
    </row>
    <row r="124" spans="1:34" x14ac:dyDescent="0.25">
      <c r="A124" s="446"/>
      <c r="B124" s="414"/>
      <c r="C124" s="444"/>
      <c r="D124" s="424"/>
      <c r="E124" s="424"/>
      <c r="F124" s="442"/>
      <c r="G124" s="235">
        <v>2022</v>
      </c>
      <c r="H124" s="176"/>
      <c r="I124" s="87"/>
      <c r="J124" s="60"/>
      <c r="K124" s="87"/>
      <c r="L124" s="60"/>
      <c r="M124" s="87"/>
      <c r="N124" s="60"/>
      <c r="O124" s="87"/>
      <c r="P124" s="60"/>
      <c r="Q124" s="87"/>
      <c r="R124" s="60"/>
      <c r="S124" s="87"/>
      <c r="T124" s="60"/>
      <c r="U124" s="87"/>
      <c r="V124" s="60"/>
      <c r="W124" s="87"/>
      <c r="X124" s="60"/>
      <c r="Y124" s="87"/>
      <c r="Z124" s="60"/>
      <c r="AA124" s="87"/>
      <c r="AB124" s="60"/>
      <c r="AC124" s="87"/>
      <c r="AD124" s="60"/>
      <c r="AE124" s="87"/>
      <c r="AF124" s="19">
        <f t="shared" si="9"/>
        <v>0</v>
      </c>
      <c r="AG124" s="89">
        <f t="shared" si="10"/>
        <v>0</v>
      </c>
      <c r="AH124" s="22">
        <f t="shared" si="11"/>
        <v>0</v>
      </c>
    </row>
    <row r="125" spans="1:34" ht="15.75" thickBot="1" x14ac:dyDescent="0.3">
      <c r="A125" s="448"/>
      <c r="B125" s="415"/>
      <c r="C125" s="444"/>
      <c r="D125" s="449"/>
      <c r="E125" s="449"/>
      <c r="F125" s="450"/>
      <c r="G125" s="238">
        <v>2023</v>
      </c>
      <c r="H125" s="202"/>
      <c r="I125" s="196"/>
      <c r="J125" s="195"/>
      <c r="K125" s="196"/>
      <c r="L125" s="195"/>
      <c r="M125" s="196"/>
      <c r="N125" s="195"/>
      <c r="O125" s="196"/>
      <c r="P125" s="195"/>
      <c r="Q125" s="196"/>
      <c r="R125" s="195"/>
      <c r="S125" s="196"/>
      <c r="T125" s="195"/>
      <c r="U125" s="196"/>
      <c r="V125" s="195"/>
      <c r="W125" s="196"/>
      <c r="X125" s="195"/>
      <c r="Y125" s="196"/>
      <c r="Z125" s="195"/>
      <c r="AA125" s="196"/>
      <c r="AB125" s="195"/>
      <c r="AC125" s="196"/>
      <c r="AD125" s="195"/>
      <c r="AE125" s="196"/>
      <c r="AF125" s="197">
        <f t="shared" si="9"/>
        <v>0</v>
      </c>
      <c r="AG125" s="198">
        <f t="shared" si="10"/>
        <v>0</v>
      </c>
      <c r="AH125" s="199">
        <f t="shared" si="11"/>
        <v>0</v>
      </c>
    </row>
    <row r="126" spans="1:34" x14ac:dyDescent="0.25">
      <c r="A126" s="96"/>
      <c r="B126" s="240"/>
      <c r="C126" s="104"/>
      <c r="D126" s="104"/>
      <c r="E126" s="105"/>
      <c r="F126" s="105"/>
      <c r="G126" s="96"/>
      <c r="H126" s="106"/>
      <c r="I126" s="107"/>
      <c r="J126" s="106"/>
      <c r="K126" s="107"/>
      <c r="L126" s="106"/>
      <c r="M126" s="107"/>
      <c r="N126" s="106"/>
      <c r="O126" s="107"/>
      <c r="P126" s="106"/>
      <c r="Q126" s="107"/>
      <c r="R126" s="106"/>
      <c r="S126" s="107"/>
      <c r="T126" s="106"/>
      <c r="U126" s="107"/>
      <c r="V126" s="106"/>
      <c r="W126" s="107"/>
      <c r="X126" s="106"/>
      <c r="Y126" s="107"/>
      <c r="Z126" s="106"/>
      <c r="AA126" s="107"/>
      <c r="AB126" s="106"/>
      <c r="AC126" s="107"/>
      <c r="AD126" s="106"/>
      <c r="AE126" s="107"/>
    </row>
    <row r="127" spans="1:34" x14ac:dyDescent="0.25">
      <c r="A127" s="96"/>
      <c r="B127" s="240"/>
      <c r="C127" s="104"/>
      <c r="D127" s="104"/>
      <c r="E127" s="105"/>
      <c r="F127" s="105"/>
      <c r="G127" s="96"/>
      <c r="H127" s="106"/>
      <c r="I127" s="107"/>
      <c r="J127" s="106"/>
      <c r="K127" s="107"/>
      <c r="L127" s="106"/>
      <c r="M127" s="107"/>
      <c r="N127" s="106"/>
      <c r="O127" s="107"/>
      <c r="P127" s="106"/>
      <c r="Q127" s="107"/>
      <c r="R127" s="106"/>
      <c r="S127" s="107"/>
      <c r="T127" s="106"/>
      <c r="U127" s="107"/>
      <c r="V127" s="106"/>
      <c r="W127" s="107"/>
      <c r="X127" s="106"/>
      <c r="Y127" s="107"/>
      <c r="Z127" s="106"/>
      <c r="AA127" s="107"/>
      <c r="AB127" s="106"/>
      <c r="AC127" s="107"/>
      <c r="AD127" s="106"/>
      <c r="AE127" s="107"/>
      <c r="AF127" s="447" t="s">
        <v>205</v>
      </c>
      <c r="AG127" s="447"/>
      <c r="AH127" s="447"/>
    </row>
    <row r="128" spans="1:34" ht="15.75" x14ac:dyDescent="0.25">
      <c r="G128" s="57"/>
      <c r="H128" s="59"/>
      <c r="I128" s="59"/>
      <c r="J128" s="59"/>
      <c r="K128" s="59"/>
      <c r="L128" s="59"/>
      <c r="M128" s="59"/>
      <c r="N128" s="59"/>
      <c r="O128" s="59"/>
      <c r="P128" s="59"/>
      <c r="Q128" s="59"/>
      <c r="R128" s="59"/>
      <c r="S128" s="59"/>
      <c r="U128" s="2"/>
      <c r="W128" s="2"/>
      <c r="Y128" s="2"/>
      <c r="AA128" s="2"/>
      <c r="AC128" s="2"/>
      <c r="AE128" s="133"/>
      <c r="AF128" s="135" t="s">
        <v>91</v>
      </c>
      <c r="AG128" s="135" t="s">
        <v>16</v>
      </c>
      <c r="AH128" s="135" t="s">
        <v>28</v>
      </c>
    </row>
    <row r="129" spans="7:34" ht="15.75" x14ac:dyDescent="0.25">
      <c r="G129" s="58"/>
      <c r="H129" s="2"/>
      <c r="I129" s="2"/>
      <c r="J129" s="2"/>
      <c r="K129" s="2"/>
      <c r="L129" s="2"/>
      <c r="M129" s="2"/>
      <c r="N129" s="2"/>
      <c r="O129" s="2"/>
      <c r="P129" s="2"/>
      <c r="Q129" s="2"/>
      <c r="R129" s="2"/>
      <c r="S129" s="2"/>
      <c r="U129" s="2"/>
      <c r="W129" s="2"/>
      <c r="Y129" s="2"/>
      <c r="AA129" s="2"/>
      <c r="AC129" s="2"/>
      <c r="AE129" s="134">
        <v>2016</v>
      </c>
      <c r="AF129" s="136">
        <f>AF6+AF14+AF22+AF30+AF38+AF46+AF54+AF62+AF70+AF78+AF86+AF94+AF102+AF110+AF118</f>
        <v>0</v>
      </c>
      <c r="AG129" s="138">
        <f t="shared" ref="AG129:AH129" si="12">AG6+AG14+AG22+AG30+AG38+AG46+AG54+AG62+AG70+AG78+AG86+AG94+AG102+AG110+AG118</f>
        <v>0</v>
      </c>
      <c r="AH129" s="136">
        <f t="shared" si="12"/>
        <v>0</v>
      </c>
    </row>
    <row r="130" spans="7:34" ht="15.75" x14ac:dyDescent="0.25">
      <c r="G130" s="58"/>
      <c r="H130" s="2"/>
      <c r="I130" s="2"/>
      <c r="J130" s="2"/>
      <c r="K130" s="2"/>
      <c r="L130" s="2"/>
      <c r="M130" s="2"/>
      <c r="N130" s="2"/>
      <c r="O130" s="2"/>
      <c r="P130" s="2"/>
      <c r="Q130" s="2"/>
      <c r="R130" s="2"/>
      <c r="S130" s="2"/>
      <c r="U130" s="2"/>
      <c r="W130" s="2"/>
      <c r="Y130" s="2"/>
      <c r="AA130" s="2"/>
      <c r="AC130" s="2"/>
      <c r="AE130" s="134">
        <v>2017</v>
      </c>
      <c r="AF130" s="136">
        <f t="shared" ref="AF130:AH136" si="13">AF7+AF15+AF23+AF31+AF39+AF47+AF55+AF63+AF71+AF79+AF87+AF95+AF103+AF111+AF119</f>
        <v>0</v>
      </c>
      <c r="AG130" s="138">
        <f t="shared" si="13"/>
        <v>0</v>
      </c>
      <c r="AH130" s="136">
        <f t="shared" si="13"/>
        <v>0</v>
      </c>
    </row>
    <row r="131" spans="7:34" ht="15.75" x14ac:dyDescent="0.25">
      <c r="G131" s="58"/>
      <c r="H131" s="2"/>
      <c r="I131" s="2"/>
      <c r="J131" s="2"/>
      <c r="K131" s="2"/>
      <c r="L131" s="2"/>
      <c r="M131" s="2"/>
      <c r="N131" s="2"/>
      <c r="O131" s="2"/>
      <c r="P131" s="2"/>
      <c r="Q131" s="2"/>
      <c r="R131" s="2"/>
      <c r="S131" s="2"/>
      <c r="U131" s="2"/>
      <c r="W131" s="2"/>
      <c r="Y131" s="2"/>
      <c r="AA131" s="2"/>
      <c r="AC131" s="2"/>
      <c r="AE131" s="134">
        <v>2018</v>
      </c>
      <c r="AF131" s="136">
        <f t="shared" si="13"/>
        <v>0</v>
      </c>
      <c r="AG131" s="138">
        <f t="shared" si="13"/>
        <v>0</v>
      </c>
      <c r="AH131" s="136">
        <f t="shared" si="13"/>
        <v>0</v>
      </c>
    </row>
    <row r="132" spans="7:34" ht="15.75" x14ac:dyDescent="0.25">
      <c r="G132" s="58"/>
      <c r="H132" s="2"/>
      <c r="I132" s="2"/>
      <c r="J132" s="2"/>
      <c r="K132" s="2"/>
      <c r="L132" s="2"/>
      <c r="M132" s="2"/>
      <c r="N132" s="2"/>
      <c r="O132" s="2"/>
      <c r="P132" s="2"/>
      <c r="Q132" s="2"/>
      <c r="R132" s="2"/>
      <c r="S132" s="2"/>
      <c r="U132" s="2"/>
      <c r="W132" s="2"/>
      <c r="Y132" s="2"/>
      <c r="AA132" s="2"/>
      <c r="AC132" s="2"/>
      <c r="AE132" s="134">
        <v>2019</v>
      </c>
      <c r="AF132" s="136">
        <f t="shared" si="13"/>
        <v>0</v>
      </c>
      <c r="AG132" s="138">
        <f t="shared" si="13"/>
        <v>0</v>
      </c>
      <c r="AH132" s="136">
        <f t="shared" si="13"/>
        <v>0</v>
      </c>
    </row>
    <row r="133" spans="7:34" ht="15.75" x14ac:dyDescent="0.25">
      <c r="AE133" s="134">
        <v>2020</v>
      </c>
      <c r="AF133" s="136">
        <f t="shared" si="13"/>
        <v>0</v>
      </c>
      <c r="AG133" s="138">
        <f t="shared" si="13"/>
        <v>0</v>
      </c>
      <c r="AH133" s="136">
        <f t="shared" si="13"/>
        <v>0</v>
      </c>
    </row>
    <row r="134" spans="7:34" ht="15.75" x14ac:dyDescent="0.25">
      <c r="AE134" s="134">
        <v>2021</v>
      </c>
      <c r="AF134" s="136">
        <f t="shared" si="13"/>
        <v>0</v>
      </c>
      <c r="AG134" s="138">
        <f t="shared" si="13"/>
        <v>0</v>
      </c>
      <c r="AH134" s="136">
        <f t="shared" si="13"/>
        <v>0</v>
      </c>
    </row>
    <row r="135" spans="7:34" ht="15.75" x14ac:dyDescent="0.25">
      <c r="AE135" s="134">
        <v>2022</v>
      </c>
      <c r="AF135" s="136">
        <f t="shared" si="13"/>
        <v>0</v>
      </c>
      <c r="AG135" s="138">
        <f t="shared" si="13"/>
        <v>0</v>
      </c>
      <c r="AH135" s="136">
        <f t="shared" si="13"/>
        <v>0</v>
      </c>
    </row>
    <row r="136" spans="7:34" ht="15.75" x14ac:dyDescent="0.25">
      <c r="AE136" s="134">
        <v>2023</v>
      </c>
      <c r="AF136" s="136">
        <f t="shared" si="13"/>
        <v>0</v>
      </c>
      <c r="AG136" s="138">
        <f t="shared" si="13"/>
        <v>0</v>
      </c>
      <c r="AH136" s="136">
        <f t="shared" si="13"/>
        <v>0</v>
      </c>
    </row>
  </sheetData>
  <mergeCells count="121">
    <mergeCell ref="A4:A5"/>
    <mergeCell ref="AK3:AP3"/>
    <mergeCell ref="AF4:AG4"/>
    <mergeCell ref="AH4:AH5"/>
    <mergeCell ref="P4:Q4"/>
    <mergeCell ref="R4:S4"/>
    <mergeCell ref="T4:U4"/>
    <mergeCell ref="V4:W4"/>
    <mergeCell ref="X4:Y4"/>
    <mergeCell ref="Z4:AA4"/>
    <mergeCell ref="J4:K4"/>
    <mergeCell ref="L4:M4"/>
    <mergeCell ref="N4:O4"/>
    <mergeCell ref="AB4:AC4"/>
    <mergeCell ref="AD4:AE4"/>
    <mergeCell ref="B4:B5"/>
    <mergeCell ref="A46:A53"/>
    <mergeCell ref="A30:A37"/>
    <mergeCell ref="C30:C37"/>
    <mergeCell ref="E30:E37"/>
    <mergeCell ref="F30:F37"/>
    <mergeCell ref="A22:A29"/>
    <mergeCell ref="C22:C29"/>
    <mergeCell ref="E22:E29"/>
    <mergeCell ref="F22:F29"/>
    <mergeCell ref="C46:C53"/>
    <mergeCell ref="E46:E53"/>
    <mergeCell ref="F46:F53"/>
    <mergeCell ref="D30:D37"/>
    <mergeCell ref="D38:D45"/>
    <mergeCell ref="D46:D53"/>
    <mergeCell ref="A38:A45"/>
    <mergeCell ref="C38:C45"/>
    <mergeCell ref="E38:E45"/>
    <mergeCell ref="F38:F45"/>
    <mergeCell ref="E86:E93"/>
    <mergeCell ref="F86:F93"/>
    <mergeCell ref="A78:A85"/>
    <mergeCell ref="C78:C85"/>
    <mergeCell ref="E78:E85"/>
    <mergeCell ref="F78:F85"/>
    <mergeCell ref="D78:D85"/>
    <mergeCell ref="D86:D93"/>
    <mergeCell ref="A54:A61"/>
    <mergeCell ref="C54:C61"/>
    <mergeCell ref="E54:E61"/>
    <mergeCell ref="F54:F61"/>
    <mergeCell ref="A70:A77"/>
    <mergeCell ref="C70:C77"/>
    <mergeCell ref="E70:E77"/>
    <mergeCell ref="F70:F77"/>
    <mergeCell ref="A62:A69"/>
    <mergeCell ref="C62:C69"/>
    <mergeCell ref="E62:E69"/>
    <mergeCell ref="F62:F69"/>
    <mergeCell ref="D54:D61"/>
    <mergeCell ref="D62:D69"/>
    <mergeCell ref="D70:D77"/>
    <mergeCell ref="B78:B85"/>
    <mergeCell ref="A6:A13"/>
    <mergeCell ref="AF127:AH127"/>
    <mergeCell ref="A118:A125"/>
    <mergeCell ref="C118:C125"/>
    <mergeCell ref="E118:E125"/>
    <mergeCell ref="F118:F125"/>
    <mergeCell ref="A110:A117"/>
    <mergeCell ref="C110:C117"/>
    <mergeCell ref="E110:E117"/>
    <mergeCell ref="F110:F117"/>
    <mergeCell ref="D110:D117"/>
    <mergeCell ref="D118:D125"/>
    <mergeCell ref="A102:A109"/>
    <mergeCell ref="C102:C109"/>
    <mergeCell ref="E102:E109"/>
    <mergeCell ref="F102:F109"/>
    <mergeCell ref="A94:A101"/>
    <mergeCell ref="C94:C101"/>
    <mergeCell ref="E94:E101"/>
    <mergeCell ref="F94:F101"/>
    <mergeCell ref="D94:D101"/>
    <mergeCell ref="D102:D109"/>
    <mergeCell ref="A86:A93"/>
    <mergeCell ref="C86:C93"/>
    <mergeCell ref="AK1:AP2"/>
    <mergeCell ref="AF1:AH1"/>
    <mergeCell ref="E1:AE1"/>
    <mergeCell ref="AD3:AH3"/>
    <mergeCell ref="H3:AC3"/>
    <mergeCell ref="D4:D5"/>
    <mergeCell ref="D6:D13"/>
    <mergeCell ref="D14:D21"/>
    <mergeCell ref="D22:D29"/>
    <mergeCell ref="A1:D1"/>
    <mergeCell ref="E4:E5"/>
    <mergeCell ref="F4:F5"/>
    <mergeCell ref="G4:G5"/>
    <mergeCell ref="H4:I4"/>
    <mergeCell ref="A2:AH2"/>
    <mergeCell ref="C4:C5"/>
    <mergeCell ref="F14:F21"/>
    <mergeCell ref="E14:E21"/>
    <mergeCell ref="C14:C21"/>
    <mergeCell ref="A14:A21"/>
    <mergeCell ref="A3:G3"/>
    <mergeCell ref="F6:F13"/>
    <mergeCell ref="E6:E13"/>
    <mergeCell ref="C6:C13"/>
    <mergeCell ref="B86:B93"/>
    <mergeCell ref="B94:B101"/>
    <mergeCell ref="B102:B109"/>
    <mergeCell ref="B110:B117"/>
    <mergeCell ref="B118:B125"/>
    <mergeCell ref="B6:B13"/>
    <mergeCell ref="B14:B21"/>
    <mergeCell ref="B22:B29"/>
    <mergeCell ref="B30:B37"/>
    <mergeCell ref="B38:B45"/>
    <mergeCell ref="B46:B53"/>
    <mergeCell ref="B54:B61"/>
    <mergeCell ref="B62:B69"/>
    <mergeCell ref="B70:B77"/>
  </mergeCells>
  <dataValidations count="1">
    <dataValidation type="decimal" allowBlank="1" showInputMessage="1" showErrorMessage="1" errorTitle="UYARI!" error="Lütfen sadece &quot;sayı değeri&quot; giriniz." sqref="H6:AE127" xr:uid="{00000000-0002-0000-0200-000000000000}">
      <formula1>0</formula1>
      <formula2>100000000000000000000</formula2>
    </dataValidation>
  </dataValidations>
  <printOptions horizontalCentered="1" verticalCentered="1"/>
  <pageMargins left="0.23622047244094491" right="0.23622047244094491" top="0.74803149606299213" bottom="0.74803149606299213" header="0.31496062992125984" footer="0.31496062992125984"/>
  <pageSetup paperSize="9" scale="24" orientation="landscape" r:id="rId1"/>
  <headerFooter>
    <oddHeader>&amp;R&amp;28FR_3 DOĞALGAZ VERİLERİ</oddHeader>
  </headerFooter>
  <colBreaks count="1" manualBreakCount="1">
    <brk id="34"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ayfa4">
    <tabColor theme="4"/>
    <pageSetUpPr fitToPage="1"/>
  </sheetPr>
  <dimension ref="A1:Q80"/>
  <sheetViews>
    <sheetView zoomScale="90" zoomScaleNormal="90" workbookViewId="0">
      <selection activeCell="L1" sqref="L1"/>
    </sheetView>
  </sheetViews>
  <sheetFormatPr defaultRowHeight="15" x14ac:dyDescent="0.25"/>
  <cols>
    <col min="1" max="1" width="7.140625" customWidth="1"/>
    <col min="2" max="2" width="17.7109375" style="4" customWidth="1"/>
    <col min="3" max="3" width="20" style="7" customWidth="1"/>
    <col min="4" max="4" width="32" customWidth="1"/>
    <col min="6" max="6" width="16.85546875" customWidth="1"/>
    <col min="7" max="7" width="21.28515625" customWidth="1"/>
    <col min="8" max="8" width="24.28515625" customWidth="1"/>
    <col min="9" max="9" width="8.7109375" customWidth="1"/>
    <col min="10" max="10" width="20.7109375" hidden="1" customWidth="1"/>
    <col min="11" max="11" width="10.42578125" hidden="1" customWidth="1"/>
  </cols>
  <sheetData>
    <row r="1" spans="1:17" ht="76.5" customHeight="1" thickBot="1" x14ac:dyDescent="0.3">
      <c r="A1" s="298" t="s">
        <v>221</v>
      </c>
      <c r="B1" s="299"/>
      <c r="C1" s="299"/>
      <c r="D1" s="299"/>
      <c r="E1" s="299"/>
      <c r="F1" s="299"/>
      <c r="G1" s="299"/>
      <c r="H1" s="300"/>
      <c r="I1" s="17"/>
      <c r="J1" s="14"/>
      <c r="K1" s="13"/>
      <c r="L1" s="17"/>
      <c r="M1" s="17"/>
      <c r="N1" s="16"/>
      <c r="O1" s="16"/>
      <c r="P1" s="16"/>
      <c r="Q1" s="15"/>
    </row>
    <row r="2" spans="1:17" ht="24" thickBot="1" x14ac:dyDescent="0.4">
      <c r="A2" s="399" t="s">
        <v>85</v>
      </c>
      <c r="B2" s="400"/>
      <c r="C2" s="400"/>
      <c r="D2" s="400"/>
      <c r="E2" s="400"/>
      <c r="F2" s="400"/>
      <c r="G2" s="400"/>
      <c r="H2" s="487"/>
      <c r="M2" s="15"/>
      <c r="N2" s="15"/>
    </row>
    <row r="3" spans="1:17" ht="52.9" customHeight="1" thickBot="1" x14ac:dyDescent="0.3">
      <c r="A3" s="439" t="s">
        <v>61</v>
      </c>
      <c r="B3" s="440"/>
      <c r="C3" s="440"/>
      <c r="D3" s="440"/>
      <c r="E3" s="440"/>
      <c r="F3" s="405" t="s">
        <v>60</v>
      </c>
      <c r="G3" s="478"/>
      <c r="H3" s="479"/>
      <c r="J3" t="s">
        <v>58</v>
      </c>
      <c r="K3" s="4" t="s">
        <v>59</v>
      </c>
    </row>
    <row r="4" spans="1:17" s="3" customFormat="1" ht="29.25" customHeight="1" x14ac:dyDescent="0.25">
      <c r="A4" s="451" t="s">
        <v>3</v>
      </c>
      <c r="B4" s="481" t="s">
        <v>154</v>
      </c>
      <c r="C4" s="483" t="s">
        <v>160</v>
      </c>
      <c r="D4" s="421" t="s">
        <v>62</v>
      </c>
      <c r="E4" s="389" t="s">
        <v>0</v>
      </c>
      <c r="F4" s="485" t="s">
        <v>7</v>
      </c>
      <c r="G4" s="486"/>
      <c r="H4" s="476" t="s">
        <v>158</v>
      </c>
      <c r="J4" s="3" t="s">
        <v>42</v>
      </c>
      <c r="K4" s="6">
        <v>0.61</v>
      </c>
    </row>
    <row r="5" spans="1:17" s="3" customFormat="1" ht="41.25" customHeight="1" thickBot="1" x14ac:dyDescent="0.3">
      <c r="A5" s="480"/>
      <c r="B5" s="482"/>
      <c r="C5" s="484"/>
      <c r="D5" s="460"/>
      <c r="E5" s="390"/>
      <c r="F5" s="207" t="s">
        <v>155</v>
      </c>
      <c r="G5" s="204" t="s">
        <v>16</v>
      </c>
      <c r="H5" s="477"/>
      <c r="J5" s="3" t="s">
        <v>43</v>
      </c>
      <c r="K5" s="6">
        <v>0.72</v>
      </c>
    </row>
    <row r="6" spans="1:17" x14ac:dyDescent="0.25">
      <c r="A6" s="374">
        <v>1</v>
      </c>
      <c r="B6" s="377"/>
      <c r="C6" s="462" t="str">
        <f>IF(B6="","",VLOOKUP(B6,$J$4:$K$20,2,FALSE))</f>
        <v/>
      </c>
      <c r="D6" s="377"/>
      <c r="E6" s="179">
        <v>2016</v>
      </c>
      <c r="F6" s="175"/>
      <c r="G6" s="166"/>
      <c r="H6" s="173">
        <f>IF($C6&lt;&gt;"",F6*$C6,0)</f>
        <v>0</v>
      </c>
      <c r="J6" t="s">
        <v>44</v>
      </c>
      <c r="K6" s="6">
        <v>0.5</v>
      </c>
    </row>
    <row r="7" spans="1:17" x14ac:dyDescent="0.25">
      <c r="A7" s="374"/>
      <c r="B7" s="377"/>
      <c r="C7" s="462"/>
      <c r="D7" s="377"/>
      <c r="E7" s="180">
        <v>2017</v>
      </c>
      <c r="F7" s="176"/>
      <c r="G7" s="87"/>
      <c r="H7" s="22">
        <f>IF($C6&lt;&gt;"",F7*$C6,0)</f>
        <v>0</v>
      </c>
      <c r="J7" t="s">
        <v>45</v>
      </c>
      <c r="K7" s="6">
        <v>0.3</v>
      </c>
      <c r="L7" s="7"/>
    </row>
    <row r="8" spans="1:17" x14ac:dyDescent="0.25">
      <c r="A8" s="374"/>
      <c r="B8" s="377"/>
      <c r="C8" s="462"/>
      <c r="D8" s="377"/>
      <c r="E8" s="180">
        <v>2018</v>
      </c>
      <c r="F8" s="176"/>
      <c r="G8" s="87"/>
      <c r="H8" s="22">
        <f>IF($C6&lt;&gt;"",F8*$C6,0)</f>
        <v>0</v>
      </c>
      <c r="J8" t="s">
        <v>46</v>
      </c>
      <c r="K8" s="6">
        <v>0.2</v>
      </c>
      <c r="L8" s="62"/>
      <c r="M8" s="63"/>
    </row>
    <row r="9" spans="1:17" x14ac:dyDescent="0.25">
      <c r="A9" s="374"/>
      <c r="B9" s="377"/>
      <c r="C9" s="462"/>
      <c r="D9" s="377"/>
      <c r="E9" s="180">
        <v>2019</v>
      </c>
      <c r="F9" s="176"/>
      <c r="G9" s="87"/>
      <c r="H9" s="22">
        <f>IF($C6&lt;&gt;"",F9*$C6,0)</f>
        <v>0</v>
      </c>
      <c r="J9" t="s">
        <v>47</v>
      </c>
      <c r="K9" s="6">
        <v>0.11</v>
      </c>
      <c r="L9" s="62"/>
      <c r="M9" s="63"/>
    </row>
    <row r="10" spans="1:17" x14ac:dyDescent="0.25">
      <c r="A10" s="374"/>
      <c r="B10" s="377"/>
      <c r="C10" s="462"/>
      <c r="D10" s="377"/>
      <c r="E10" s="180">
        <v>2020</v>
      </c>
      <c r="F10" s="176"/>
      <c r="G10" s="87"/>
      <c r="H10" s="22">
        <f>IF($C10&lt;&gt;"",F10*$C10,0)</f>
        <v>0</v>
      </c>
      <c r="J10" t="s">
        <v>48</v>
      </c>
      <c r="K10" s="6">
        <v>0.76</v>
      </c>
      <c r="L10" s="62"/>
      <c r="M10" s="63"/>
    </row>
    <row r="11" spans="1:17" x14ac:dyDescent="0.25">
      <c r="A11" s="374"/>
      <c r="B11" s="377"/>
      <c r="C11" s="462"/>
      <c r="D11" s="377"/>
      <c r="E11" s="180">
        <v>2021</v>
      </c>
      <c r="F11" s="176"/>
      <c r="G11" s="87"/>
      <c r="H11" s="22">
        <f>IF($C10&lt;&gt;"",F11*$C10,0)</f>
        <v>0</v>
      </c>
      <c r="J11" t="s">
        <v>49</v>
      </c>
      <c r="K11" s="6">
        <v>0.43</v>
      </c>
      <c r="L11" s="62"/>
      <c r="M11" s="63"/>
    </row>
    <row r="12" spans="1:17" x14ac:dyDescent="0.25">
      <c r="A12" s="374"/>
      <c r="B12" s="377"/>
      <c r="C12" s="462"/>
      <c r="D12" s="377"/>
      <c r="E12" s="180">
        <v>2022</v>
      </c>
      <c r="F12" s="176"/>
      <c r="G12" s="87"/>
      <c r="H12" s="22">
        <f>IF($C10&lt;&gt;"",F12*$C10,0)</f>
        <v>0</v>
      </c>
      <c r="J12" t="s">
        <v>50</v>
      </c>
      <c r="K12" s="6">
        <v>0.3</v>
      </c>
    </row>
    <row r="13" spans="1:17" x14ac:dyDescent="0.25">
      <c r="A13" s="382"/>
      <c r="B13" s="383"/>
      <c r="C13" s="463"/>
      <c r="D13" s="383"/>
      <c r="E13" s="180">
        <v>2023</v>
      </c>
      <c r="F13" s="176"/>
      <c r="G13" s="87"/>
      <c r="H13" s="22">
        <f>IF($C10&lt;&gt;"",F13*$C10,0)</f>
        <v>0</v>
      </c>
      <c r="J13" t="s">
        <v>51</v>
      </c>
      <c r="K13" s="6">
        <v>0.22500000000000001</v>
      </c>
    </row>
    <row r="14" spans="1:17" x14ac:dyDescent="0.25">
      <c r="A14" s="464">
        <v>2</v>
      </c>
      <c r="B14" s="467"/>
      <c r="C14" s="470" t="str">
        <f t="shared" ref="C14" si="0">IF(B14="","",VLOOKUP(B14,$J$4:$K$20,2,FALSE))</f>
        <v/>
      </c>
      <c r="D14" s="467"/>
      <c r="E14" s="181">
        <v>2016</v>
      </c>
      <c r="F14" s="177"/>
      <c r="G14" s="100"/>
      <c r="H14" s="23">
        <f>IF($C14&lt;&gt;"",F14*$C14,0)</f>
        <v>0</v>
      </c>
      <c r="J14" t="s">
        <v>52</v>
      </c>
      <c r="K14" s="6">
        <v>0.8</v>
      </c>
    </row>
    <row r="15" spans="1:17" x14ac:dyDescent="0.25">
      <c r="A15" s="465"/>
      <c r="B15" s="468"/>
      <c r="C15" s="471"/>
      <c r="D15" s="468"/>
      <c r="E15" s="181">
        <v>2017</v>
      </c>
      <c r="F15" s="177"/>
      <c r="G15" s="100"/>
      <c r="H15" s="23">
        <f>IF($C14&lt;&gt;"",F15*$C14,0)</f>
        <v>0</v>
      </c>
      <c r="J15" t="s">
        <v>53</v>
      </c>
      <c r="K15" s="6">
        <v>0.6</v>
      </c>
    </row>
    <row r="16" spans="1:17" x14ac:dyDescent="0.25">
      <c r="A16" s="465"/>
      <c r="B16" s="468"/>
      <c r="C16" s="471"/>
      <c r="D16" s="468"/>
      <c r="E16" s="181">
        <v>2018</v>
      </c>
      <c r="F16" s="177"/>
      <c r="G16" s="100"/>
      <c r="H16" s="23">
        <f>IF($C14&lt;&gt;"",F16*$C14,0)</f>
        <v>0</v>
      </c>
      <c r="J16" t="s">
        <v>54</v>
      </c>
      <c r="K16" s="6">
        <v>0.55000000000000004</v>
      </c>
    </row>
    <row r="17" spans="1:11" x14ac:dyDescent="0.25">
      <c r="A17" s="465"/>
      <c r="B17" s="468"/>
      <c r="C17" s="471"/>
      <c r="D17" s="468"/>
      <c r="E17" s="181">
        <v>2019</v>
      </c>
      <c r="F17" s="177"/>
      <c r="G17" s="100"/>
      <c r="H17" s="23">
        <f>IF($C14&lt;&gt;"",F17*$C14,0)</f>
        <v>0</v>
      </c>
      <c r="J17" t="s">
        <v>47</v>
      </c>
      <c r="K17" s="6">
        <v>0.11</v>
      </c>
    </row>
    <row r="18" spans="1:11" x14ac:dyDescent="0.25">
      <c r="A18" s="465"/>
      <c r="B18" s="468"/>
      <c r="C18" s="471"/>
      <c r="D18" s="468"/>
      <c r="E18" s="182">
        <v>2020</v>
      </c>
      <c r="F18" s="178"/>
      <c r="G18" s="88"/>
      <c r="H18" s="23">
        <f>IF($C18&lt;&gt;"",F18*$C18,0)</f>
        <v>0</v>
      </c>
      <c r="J18" t="s">
        <v>55</v>
      </c>
      <c r="K18" s="6">
        <v>0.43</v>
      </c>
    </row>
    <row r="19" spans="1:11" x14ac:dyDescent="0.25">
      <c r="A19" s="465"/>
      <c r="B19" s="468"/>
      <c r="C19" s="471"/>
      <c r="D19" s="468"/>
      <c r="E19" s="182">
        <v>2021</v>
      </c>
      <c r="F19" s="178"/>
      <c r="G19" s="88"/>
      <c r="H19" s="23">
        <f>IF($C18&lt;&gt;"",F19*$C18,0)</f>
        <v>0</v>
      </c>
      <c r="J19" t="s">
        <v>56</v>
      </c>
      <c r="K19" s="6">
        <v>0.3</v>
      </c>
    </row>
    <row r="20" spans="1:11" x14ac:dyDescent="0.25">
      <c r="A20" s="465"/>
      <c r="B20" s="468"/>
      <c r="C20" s="471"/>
      <c r="D20" s="468"/>
      <c r="E20" s="182">
        <v>2022</v>
      </c>
      <c r="F20" s="178"/>
      <c r="G20" s="88"/>
      <c r="H20" s="23">
        <f>IF($C18&lt;&gt;"",F20*$C18,0)</f>
        <v>0</v>
      </c>
      <c r="J20" t="s">
        <v>57</v>
      </c>
      <c r="K20" s="6">
        <v>0.23</v>
      </c>
    </row>
    <row r="21" spans="1:11" x14ac:dyDescent="0.25">
      <c r="A21" s="473"/>
      <c r="B21" s="474"/>
      <c r="C21" s="475"/>
      <c r="D21" s="474"/>
      <c r="E21" s="182">
        <v>2023</v>
      </c>
      <c r="F21" s="178"/>
      <c r="G21" s="88"/>
      <c r="H21" s="23">
        <f>IF($C18&lt;&gt;"",F21*$C18,0)</f>
        <v>0</v>
      </c>
    </row>
    <row r="22" spans="1:11" x14ac:dyDescent="0.25">
      <c r="A22" s="373">
        <v>3</v>
      </c>
      <c r="B22" s="376"/>
      <c r="C22" s="461" t="str">
        <f t="shared" ref="C22" si="1">IF(B22="","",VLOOKUP(B22,$J$4:$K$20,2,FALSE))</f>
        <v/>
      </c>
      <c r="D22" s="376"/>
      <c r="E22" s="180">
        <v>2016</v>
      </c>
      <c r="F22" s="176"/>
      <c r="G22" s="87"/>
      <c r="H22" s="22">
        <f t="shared" ref="H22" si="2">IF($C22&lt;&gt;"",F22*$C22,0)</f>
        <v>0</v>
      </c>
    </row>
    <row r="23" spans="1:11" x14ac:dyDescent="0.25">
      <c r="A23" s="374"/>
      <c r="B23" s="377"/>
      <c r="C23" s="462"/>
      <c r="D23" s="377"/>
      <c r="E23" s="180">
        <v>2017</v>
      </c>
      <c r="F23" s="176"/>
      <c r="G23" s="87"/>
      <c r="H23" s="22">
        <f t="shared" ref="H23" si="3">IF($C22&lt;&gt;"",F23*$C22,0)</f>
        <v>0</v>
      </c>
    </row>
    <row r="24" spans="1:11" x14ac:dyDescent="0.25">
      <c r="A24" s="374"/>
      <c r="B24" s="377"/>
      <c r="C24" s="462"/>
      <c r="D24" s="377"/>
      <c r="E24" s="180">
        <v>2018</v>
      </c>
      <c r="F24" s="176"/>
      <c r="G24" s="87"/>
      <c r="H24" s="22">
        <f t="shared" ref="H24" si="4">IF($C22&lt;&gt;"",F24*$C22,0)</f>
        <v>0</v>
      </c>
    </row>
    <row r="25" spans="1:11" x14ac:dyDescent="0.25">
      <c r="A25" s="374"/>
      <c r="B25" s="377"/>
      <c r="C25" s="462"/>
      <c r="D25" s="377"/>
      <c r="E25" s="180">
        <v>2019</v>
      </c>
      <c r="F25" s="176"/>
      <c r="G25" s="87"/>
      <c r="H25" s="22">
        <f t="shared" ref="H25" si="5">IF($C22&lt;&gt;"",F25*$C22,0)</f>
        <v>0</v>
      </c>
    </row>
    <row r="26" spans="1:11" x14ac:dyDescent="0.25">
      <c r="A26" s="374"/>
      <c r="B26" s="377"/>
      <c r="C26" s="462"/>
      <c r="D26" s="377"/>
      <c r="E26" s="180">
        <v>2020</v>
      </c>
      <c r="F26" s="176"/>
      <c r="G26" s="87"/>
      <c r="H26" s="22">
        <f t="shared" ref="H26" si="6">IF($C26&lt;&gt;"",F26*$C26,0)</f>
        <v>0</v>
      </c>
    </row>
    <row r="27" spans="1:11" x14ac:dyDescent="0.25">
      <c r="A27" s="374"/>
      <c r="B27" s="377"/>
      <c r="C27" s="462"/>
      <c r="D27" s="377"/>
      <c r="E27" s="180">
        <v>2021</v>
      </c>
      <c r="F27" s="176"/>
      <c r="G27" s="87"/>
      <c r="H27" s="22">
        <f t="shared" ref="H27" si="7">IF($C26&lt;&gt;"",F27*$C26,0)</f>
        <v>0</v>
      </c>
    </row>
    <row r="28" spans="1:11" x14ac:dyDescent="0.25">
      <c r="A28" s="374"/>
      <c r="B28" s="377"/>
      <c r="C28" s="462"/>
      <c r="D28" s="377"/>
      <c r="E28" s="180">
        <v>2022</v>
      </c>
      <c r="F28" s="176"/>
      <c r="G28" s="87"/>
      <c r="H28" s="22">
        <f t="shared" ref="H28" si="8">IF($C26&lt;&gt;"",F28*$C26,0)</f>
        <v>0</v>
      </c>
    </row>
    <row r="29" spans="1:11" x14ac:dyDescent="0.25">
      <c r="A29" s="382"/>
      <c r="B29" s="383"/>
      <c r="C29" s="463"/>
      <c r="D29" s="383"/>
      <c r="E29" s="180">
        <v>2023</v>
      </c>
      <c r="F29" s="176"/>
      <c r="G29" s="87"/>
      <c r="H29" s="22">
        <f t="shared" ref="H29" si="9">IF($C26&lt;&gt;"",F29*$C26,0)</f>
        <v>0</v>
      </c>
    </row>
    <row r="30" spans="1:11" x14ac:dyDescent="0.25">
      <c r="A30" s="464">
        <v>4</v>
      </c>
      <c r="B30" s="467"/>
      <c r="C30" s="470" t="str">
        <f t="shared" ref="C30" si="10">IF(B30="","",VLOOKUP(B30,$J$4:$K$20,2,FALSE))</f>
        <v/>
      </c>
      <c r="D30" s="467"/>
      <c r="E30" s="181">
        <v>2016</v>
      </c>
      <c r="F30" s="177"/>
      <c r="G30" s="100"/>
      <c r="H30" s="23">
        <f t="shared" ref="H30" si="11">IF($C30&lt;&gt;"",F30*$C30,0)</f>
        <v>0</v>
      </c>
    </row>
    <row r="31" spans="1:11" x14ac:dyDescent="0.25">
      <c r="A31" s="465"/>
      <c r="B31" s="468"/>
      <c r="C31" s="471"/>
      <c r="D31" s="468"/>
      <c r="E31" s="181">
        <v>2017</v>
      </c>
      <c r="F31" s="177"/>
      <c r="G31" s="100"/>
      <c r="H31" s="23">
        <f t="shared" ref="H31" si="12">IF($C30&lt;&gt;"",F31*$C30,0)</f>
        <v>0</v>
      </c>
    </row>
    <row r="32" spans="1:11" x14ac:dyDescent="0.25">
      <c r="A32" s="465"/>
      <c r="B32" s="468"/>
      <c r="C32" s="471"/>
      <c r="D32" s="468"/>
      <c r="E32" s="181">
        <v>2018</v>
      </c>
      <c r="F32" s="177"/>
      <c r="G32" s="100"/>
      <c r="H32" s="23">
        <f t="shared" ref="H32" si="13">IF($C30&lt;&gt;"",F32*$C30,0)</f>
        <v>0</v>
      </c>
    </row>
    <row r="33" spans="1:8" x14ac:dyDescent="0.25">
      <c r="A33" s="465"/>
      <c r="B33" s="468"/>
      <c r="C33" s="471"/>
      <c r="D33" s="468"/>
      <c r="E33" s="181">
        <v>2019</v>
      </c>
      <c r="F33" s="177"/>
      <c r="G33" s="100"/>
      <c r="H33" s="23">
        <f t="shared" ref="H33" si="14">IF($C30&lt;&gt;"",F33*$C30,0)</f>
        <v>0</v>
      </c>
    </row>
    <row r="34" spans="1:8" x14ac:dyDescent="0.25">
      <c r="A34" s="465"/>
      <c r="B34" s="468"/>
      <c r="C34" s="471"/>
      <c r="D34" s="468"/>
      <c r="E34" s="182">
        <v>2020</v>
      </c>
      <c r="F34" s="178"/>
      <c r="G34" s="88"/>
      <c r="H34" s="23">
        <f t="shared" ref="H34" si="15">IF($C34&lt;&gt;"",F34*$C34,0)</f>
        <v>0</v>
      </c>
    </row>
    <row r="35" spans="1:8" x14ac:dyDescent="0.25">
      <c r="A35" s="465"/>
      <c r="B35" s="468"/>
      <c r="C35" s="471"/>
      <c r="D35" s="468"/>
      <c r="E35" s="182">
        <v>2021</v>
      </c>
      <c r="F35" s="178"/>
      <c r="G35" s="88"/>
      <c r="H35" s="23">
        <f t="shared" ref="H35" si="16">IF($C34&lt;&gt;"",F35*$C34,0)</f>
        <v>0</v>
      </c>
    </row>
    <row r="36" spans="1:8" x14ac:dyDescent="0.25">
      <c r="A36" s="465"/>
      <c r="B36" s="468"/>
      <c r="C36" s="471"/>
      <c r="D36" s="468"/>
      <c r="E36" s="182">
        <v>2022</v>
      </c>
      <c r="F36" s="178"/>
      <c r="G36" s="88"/>
      <c r="H36" s="23">
        <f t="shared" ref="H36" si="17">IF($C34&lt;&gt;"",F36*$C34,0)</f>
        <v>0</v>
      </c>
    </row>
    <row r="37" spans="1:8" x14ac:dyDescent="0.25">
      <c r="A37" s="473"/>
      <c r="B37" s="474"/>
      <c r="C37" s="475"/>
      <c r="D37" s="474"/>
      <c r="E37" s="182">
        <v>2023</v>
      </c>
      <c r="F37" s="178"/>
      <c r="G37" s="88"/>
      <c r="H37" s="23">
        <f t="shared" ref="H37" si="18">IF($C34&lt;&gt;"",F37*$C34,0)</f>
        <v>0</v>
      </c>
    </row>
    <row r="38" spans="1:8" x14ac:dyDescent="0.25">
      <c r="A38" s="373">
        <v>5</v>
      </c>
      <c r="B38" s="376"/>
      <c r="C38" s="461" t="str">
        <f t="shared" ref="C38" si="19">IF(B38="","",VLOOKUP(B38,$J$4:$K$20,2,FALSE))</f>
        <v/>
      </c>
      <c r="D38" s="376"/>
      <c r="E38" s="180">
        <v>2016</v>
      </c>
      <c r="F38" s="176"/>
      <c r="G38" s="87"/>
      <c r="H38" s="22">
        <f t="shared" ref="H38" si="20">IF($C38&lt;&gt;"",F38*$C38,0)</f>
        <v>0</v>
      </c>
    </row>
    <row r="39" spans="1:8" x14ac:dyDescent="0.25">
      <c r="A39" s="374"/>
      <c r="B39" s="377"/>
      <c r="C39" s="462"/>
      <c r="D39" s="377"/>
      <c r="E39" s="180">
        <v>2017</v>
      </c>
      <c r="F39" s="176"/>
      <c r="G39" s="87"/>
      <c r="H39" s="22">
        <f t="shared" ref="H39" si="21">IF($C38&lt;&gt;"",F39*$C38,0)</f>
        <v>0</v>
      </c>
    </row>
    <row r="40" spans="1:8" x14ac:dyDescent="0.25">
      <c r="A40" s="374"/>
      <c r="B40" s="377"/>
      <c r="C40" s="462"/>
      <c r="D40" s="377"/>
      <c r="E40" s="180">
        <v>2018</v>
      </c>
      <c r="F40" s="176"/>
      <c r="G40" s="87"/>
      <c r="H40" s="22">
        <f t="shared" ref="H40" si="22">IF($C38&lt;&gt;"",F40*$C38,0)</f>
        <v>0</v>
      </c>
    </row>
    <row r="41" spans="1:8" x14ac:dyDescent="0.25">
      <c r="A41" s="374"/>
      <c r="B41" s="377"/>
      <c r="C41" s="462"/>
      <c r="D41" s="377"/>
      <c r="E41" s="180">
        <v>2019</v>
      </c>
      <c r="F41" s="176"/>
      <c r="G41" s="87"/>
      <c r="H41" s="22">
        <f t="shared" ref="H41" si="23">IF($C38&lt;&gt;"",F41*$C38,0)</f>
        <v>0</v>
      </c>
    </row>
    <row r="42" spans="1:8" x14ac:dyDescent="0.25">
      <c r="A42" s="374"/>
      <c r="B42" s="377"/>
      <c r="C42" s="462"/>
      <c r="D42" s="377"/>
      <c r="E42" s="180">
        <v>2020</v>
      </c>
      <c r="F42" s="176"/>
      <c r="G42" s="87"/>
      <c r="H42" s="22">
        <f t="shared" ref="H42" si="24">IF($C42&lt;&gt;"",F42*$C42,0)</f>
        <v>0</v>
      </c>
    </row>
    <row r="43" spans="1:8" x14ac:dyDescent="0.25">
      <c r="A43" s="374"/>
      <c r="B43" s="377"/>
      <c r="C43" s="462"/>
      <c r="D43" s="377"/>
      <c r="E43" s="180">
        <v>2021</v>
      </c>
      <c r="F43" s="176"/>
      <c r="G43" s="87"/>
      <c r="H43" s="22">
        <f t="shared" ref="H43" si="25">IF($C42&lt;&gt;"",F43*$C42,0)</f>
        <v>0</v>
      </c>
    </row>
    <row r="44" spans="1:8" x14ac:dyDescent="0.25">
      <c r="A44" s="374"/>
      <c r="B44" s="377"/>
      <c r="C44" s="462"/>
      <c r="D44" s="377"/>
      <c r="E44" s="180">
        <v>2022</v>
      </c>
      <c r="F44" s="176"/>
      <c r="G44" s="87"/>
      <c r="H44" s="22">
        <f t="shared" ref="H44" si="26">IF($C42&lt;&gt;"",F44*$C42,0)</f>
        <v>0</v>
      </c>
    </row>
    <row r="45" spans="1:8" x14ac:dyDescent="0.25">
      <c r="A45" s="382"/>
      <c r="B45" s="383"/>
      <c r="C45" s="463"/>
      <c r="D45" s="383"/>
      <c r="E45" s="180">
        <v>2023</v>
      </c>
      <c r="F45" s="176"/>
      <c r="G45" s="87"/>
      <c r="H45" s="22">
        <f t="shared" ref="H45" si="27">IF($C42&lt;&gt;"",F45*$C42,0)</f>
        <v>0</v>
      </c>
    </row>
    <row r="46" spans="1:8" x14ac:dyDescent="0.25">
      <c r="A46" s="464">
        <v>6</v>
      </c>
      <c r="B46" s="467"/>
      <c r="C46" s="470" t="str">
        <f t="shared" ref="C46" si="28">IF(B46="","",VLOOKUP(B46,$J$4:$K$20,2,FALSE))</f>
        <v/>
      </c>
      <c r="D46" s="467"/>
      <c r="E46" s="181">
        <v>2016</v>
      </c>
      <c r="F46" s="177"/>
      <c r="G46" s="100"/>
      <c r="H46" s="23">
        <f t="shared" ref="H46" si="29">IF($C46&lt;&gt;"",F46*$C46,0)</f>
        <v>0</v>
      </c>
    </row>
    <row r="47" spans="1:8" x14ac:dyDescent="0.25">
      <c r="A47" s="465"/>
      <c r="B47" s="468"/>
      <c r="C47" s="471"/>
      <c r="D47" s="468"/>
      <c r="E47" s="181">
        <v>2017</v>
      </c>
      <c r="F47" s="177"/>
      <c r="G47" s="100"/>
      <c r="H47" s="23">
        <f t="shared" ref="H47" si="30">IF($C46&lt;&gt;"",F47*$C46,0)</f>
        <v>0</v>
      </c>
    </row>
    <row r="48" spans="1:8" x14ac:dyDescent="0.25">
      <c r="A48" s="465"/>
      <c r="B48" s="468"/>
      <c r="C48" s="471"/>
      <c r="D48" s="468"/>
      <c r="E48" s="181">
        <v>2018</v>
      </c>
      <c r="F48" s="177"/>
      <c r="G48" s="100"/>
      <c r="H48" s="23">
        <f t="shared" ref="H48" si="31">IF($C46&lt;&gt;"",F48*$C46,0)</f>
        <v>0</v>
      </c>
    </row>
    <row r="49" spans="1:8" x14ac:dyDescent="0.25">
      <c r="A49" s="465"/>
      <c r="B49" s="468"/>
      <c r="C49" s="471"/>
      <c r="D49" s="468"/>
      <c r="E49" s="181">
        <v>2019</v>
      </c>
      <c r="F49" s="177"/>
      <c r="G49" s="100"/>
      <c r="H49" s="23">
        <f t="shared" ref="H49" si="32">IF($C46&lt;&gt;"",F49*$C46,0)</f>
        <v>0</v>
      </c>
    </row>
    <row r="50" spans="1:8" x14ac:dyDescent="0.25">
      <c r="A50" s="465"/>
      <c r="B50" s="468"/>
      <c r="C50" s="471"/>
      <c r="D50" s="468"/>
      <c r="E50" s="182">
        <v>2020</v>
      </c>
      <c r="F50" s="178"/>
      <c r="G50" s="88"/>
      <c r="H50" s="23">
        <f t="shared" ref="H50" si="33">IF($C50&lt;&gt;"",F50*$C50,0)</f>
        <v>0</v>
      </c>
    </row>
    <row r="51" spans="1:8" x14ac:dyDescent="0.25">
      <c r="A51" s="465"/>
      <c r="B51" s="468"/>
      <c r="C51" s="471"/>
      <c r="D51" s="468"/>
      <c r="E51" s="182">
        <v>2021</v>
      </c>
      <c r="F51" s="178"/>
      <c r="G51" s="88"/>
      <c r="H51" s="23">
        <f t="shared" ref="H51" si="34">IF($C50&lt;&gt;"",F51*$C50,0)</f>
        <v>0</v>
      </c>
    </row>
    <row r="52" spans="1:8" x14ac:dyDescent="0.25">
      <c r="A52" s="465"/>
      <c r="B52" s="468"/>
      <c r="C52" s="471"/>
      <c r="D52" s="468"/>
      <c r="E52" s="182">
        <v>2022</v>
      </c>
      <c r="F52" s="178"/>
      <c r="G52" s="88"/>
      <c r="H52" s="23">
        <f t="shared" ref="H52" si="35">IF($C50&lt;&gt;"",F52*$C50,0)</f>
        <v>0</v>
      </c>
    </row>
    <row r="53" spans="1:8" x14ac:dyDescent="0.25">
      <c r="A53" s="473"/>
      <c r="B53" s="474"/>
      <c r="C53" s="475"/>
      <c r="D53" s="474"/>
      <c r="E53" s="182">
        <v>2023</v>
      </c>
      <c r="F53" s="178"/>
      <c r="G53" s="88"/>
      <c r="H53" s="23">
        <f t="shared" ref="H53" si="36">IF($C50&lt;&gt;"",F53*$C50,0)</f>
        <v>0</v>
      </c>
    </row>
    <row r="54" spans="1:8" x14ac:dyDescent="0.25">
      <c r="A54" s="373">
        <v>7</v>
      </c>
      <c r="B54" s="376"/>
      <c r="C54" s="461" t="str">
        <f t="shared" ref="C54" si="37">IF(B54="","",VLOOKUP(B54,$J$4:$K$20,2,FALSE))</f>
        <v/>
      </c>
      <c r="D54" s="376"/>
      <c r="E54" s="180">
        <v>2016</v>
      </c>
      <c r="F54" s="176"/>
      <c r="G54" s="87"/>
      <c r="H54" s="22">
        <f t="shared" ref="H54" si="38">IF($C54&lt;&gt;"",F54*$C54,0)</f>
        <v>0</v>
      </c>
    </row>
    <row r="55" spans="1:8" x14ac:dyDescent="0.25">
      <c r="A55" s="374"/>
      <c r="B55" s="377"/>
      <c r="C55" s="462"/>
      <c r="D55" s="377"/>
      <c r="E55" s="180">
        <v>2017</v>
      </c>
      <c r="F55" s="176"/>
      <c r="G55" s="87"/>
      <c r="H55" s="22">
        <f t="shared" ref="H55" si="39">IF($C54&lt;&gt;"",F55*$C54,0)</f>
        <v>0</v>
      </c>
    </row>
    <row r="56" spans="1:8" x14ac:dyDescent="0.25">
      <c r="A56" s="374"/>
      <c r="B56" s="377"/>
      <c r="C56" s="462"/>
      <c r="D56" s="377"/>
      <c r="E56" s="180">
        <v>2018</v>
      </c>
      <c r="F56" s="176"/>
      <c r="G56" s="87"/>
      <c r="H56" s="22">
        <f t="shared" ref="H56" si="40">IF($C54&lt;&gt;"",F56*$C54,0)</f>
        <v>0</v>
      </c>
    </row>
    <row r="57" spans="1:8" x14ac:dyDescent="0.25">
      <c r="A57" s="374"/>
      <c r="B57" s="377"/>
      <c r="C57" s="462"/>
      <c r="D57" s="377"/>
      <c r="E57" s="180">
        <v>2019</v>
      </c>
      <c r="F57" s="176"/>
      <c r="G57" s="87"/>
      <c r="H57" s="22">
        <f t="shared" ref="H57" si="41">IF($C54&lt;&gt;"",F57*$C54,0)</f>
        <v>0</v>
      </c>
    </row>
    <row r="58" spans="1:8" x14ac:dyDescent="0.25">
      <c r="A58" s="374"/>
      <c r="B58" s="377"/>
      <c r="C58" s="462"/>
      <c r="D58" s="377"/>
      <c r="E58" s="180">
        <v>2020</v>
      </c>
      <c r="F58" s="176"/>
      <c r="G58" s="87"/>
      <c r="H58" s="22">
        <f t="shared" ref="H58" si="42">IF($C58&lt;&gt;"",F58*$C58,0)</f>
        <v>0</v>
      </c>
    </row>
    <row r="59" spans="1:8" x14ac:dyDescent="0.25">
      <c r="A59" s="374"/>
      <c r="B59" s="377"/>
      <c r="C59" s="462"/>
      <c r="D59" s="377"/>
      <c r="E59" s="180">
        <v>2021</v>
      </c>
      <c r="F59" s="176"/>
      <c r="G59" s="87"/>
      <c r="H59" s="22">
        <f t="shared" ref="H59" si="43">IF($C58&lt;&gt;"",F59*$C58,0)</f>
        <v>0</v>
      </c>
    </row>
    <row r="60" spans="1:8" x14ac:dyDescent="0.25">
      <c r="A60" s="374"/>
      <c r="B60" s="377"/>
      <c r="C60" s="462"/>
      <c r="D60" s="377"/>
      <c r="E60" s="180">
        <v>2022</v>
      </c>
      <c r="F60" s="176"/>
      <c r="G60" s="87"/>
      <c r="H60" s="22">
        <f t="shared" ref="H60" si="44">IF($C58&lt;&gt;"",F60*$C58,0)</f>
        <v>0</v>
      </c>
    </row>
    <row r="61" spans="1:8" x14ac:dyDescent="0.25">
      <c r="A61" s="382"/>
      <c r="B61" s="383"/>
      <c r="C61" s="463"/>
      <c r="D61" s="383"/>
      <c r="E61" s="180">
        <v>2023</v>
      </c>
      <c r="F61" s="176"/>
      <c r="G61" s="87"/>
      <c r="H61" s="22">
        <f t="shared" ref="H61" si="45">IF($C58&lt;&gt;"",F61*$C58,0)</f>
        <v>0</v>
      </c>
    </row>
    <row r="62" spans="1:8" x14ac:dyDescent="0.25">
      <c r="A62" s="464">
        <v>8</v>
      </c>
      <c r="B62" s="467"/>
      <c r="C62" s="470" t="str">
        <f t="shared" ref="C62" si="46">IF(B62="","",VLOOKUP(B62,$J$4:$K$20,2,FALSE))</f>
        <v/>
      </c>
      <c r="D62" s="467"/>
      <c r="E62" s="181">
        <v>2016</v>
      </c>
      <c r="F62" s="177"/>
      <c r="G62" s="100"/>
      <c r="H62" s="23">
        <f t="shared" ref="H62" si="47">IF($C62&lt;&gt;"",F62*$C62,0)</f>
        <v>0</v>
      </c>
    </row>
    <row r="63" spans="1:8" x14ac:dyDescent="0.25">
      <c r="A63" s="465"/>
      <c r="B63" s="468"/>
      <c r="C63" s="471"/>
      <c r="D63" s="468"/>
      <c r="E63" s="181">
        <v>2017</v>
      </c>
      <c r="F63" s="177"/>
      <c r="G63" s="100"/>
      <c r="H63" s="23">
        <f t="shared" ref="H63" si="48">IF($C62&lt;&gt;"",F63*$C62,0)</f>
        <v>0</v>
      </c>
    </row>
    <row r="64" spans="1:8" x14ac:dyDescent="0.25">
      <c r="A64" s="465"/>
      <c r="B64" s="468"/>
      <c r="C64" s="471"/>
      <c r="D64" s="468"/>
      <c r="E64" s="181">
        <v>2018</v>
      </c>
      <c r="F64" s="177"/>
      <c r="G64" s="100"/>
      <c r="H64" s="23">
        <f t="shared" ref="H64" si="49">IF($C62&lt;&gt;"",F64*$C62,0)</f>
        <v>0</v>
      </c>
    </row>
    <row r="65" spans="1:8" x14ac:dyDescent="0.25">
      <c r="A65" s="465"/>
      <c r="B65" s="468"/>
      <c r="C65" s="471"/>
      <c r="D65" s="468"/>
      <c r="E65" s="181">
        <v>2019</v>
      </c>
      <c r="F65" s="177"/>
      <c r="G65" s="100"/>
      <c r="H65" s="23">
        <f t="shared" ref="H65" si="50">IF($C62&lt;&gt;"",F65*$C62,0)</f>
        <v>0</v>
      </c>
    </row>
    <row r="66" spans="1:8" x14ac:dyDescent="0.25">
      <c r="A66" s="465"/>
      <c r="B66" s="468"/>
      <c r="C66" s="471"/>
      <c r="D66" s="468"/>
      <c r="E66" s="182">
        <v>2020</v>
      </c>
      <c r="F66" s="178"/>
      <c r="G66" s="88"/>
      <c r="H66" s="23">
        <f t="shared" ref="H66" si="51">IF($C66&lt;&gt;"",F66*$C66,0)</f>
        <v>0</v>
      </c>
    </row>
    <row r="67" spans="1:8" x14ac:dyDescent="0.25">
      <c r="A67" s="465"/>
      <c r="B67" s="468"/>
      <c r="C67" s="471"/>
      <c r="D67" s="468"/>
      <c r="E67" s="182">
        <v>2021</v>
      </c>
      <c r="F67" s="178"/>
      <c r="G67" s="88"/>
      <c r="H67" s="23">
        <f t="shared" ref="H67" si="52">IF($C66&lt;&gt;"",F67*$C66,0)</f>
        <v>0</v>
      </c>
    </row>
    <row r="68" spans="1:8" x14ac:dyDescent="0.25">
      <c r="A68" s="465"/>
      <c r="B68" s="468"/>
      <c r="C68" s="471"/>
      <c r="D68" s="468"/>
      <c r="E68" s="182">
        <v>2022</v>
      </c>
      <c r="F68" s="178"/>
      <c r="G68" s="88"/>
      <c r="H68" s="23">
        <f t="shared" ref="H68" si="53">IF($C66&lt;&gt;"",F68*$C66,0)</f>
        <v>0</v>
      </c>
    </row>
    <row r="69" spans="1:8" ht="15.75" thickBot="1" x14ac:dyDescent="0.3">
      <c r="A69" s="466"/>
      <c r="B69" s="469"/>
      <c r="C69" s="472"/>
      <c r="D69" s="469"/>
      <c r="E69" s="170">
        <v>2023</v>
      </c>
      <c r="F69" s="208"/>
      <c r="G69" s="205"/>
      <c r="H69" s="206">
        <f t="shared" ref="H69" si="54">IF($C66&lt;&gt;"",F69*$C66,0)</f>
        <v>0</v>
      </c>
    </row>
    <row r="71" spans="1:8" x14ac:dyDescent="0.25">
      <c r="F71" s="447" t="s">
        <v>205</v>
      </c>
      <c r="G71" s="447"/>
      <c r="H71" s="447"/>
    </row>
    <row r="72" spans="1:8" x14ac:dyDescent="0.25">
      <c r="E72" s="2"/>
      <c r="F72" s="59" t="s">
        <v>206</v>
      </c>
      <c r="G72" s="59" t="s">
        <v>16</v>
      </c>
      <c r="H72" s="59" t="s">
        <v>28</v>
      </c>
    </row>
    <row r="73" spans="1:8" x14ac:dyDescent="0.25">
      <c r="E73" s="2">
        <v>2016</v>
      </c>
      <c r="F73" s="56">
        <f>F6+F14+F22+F30+F38+F46+F54+F62</f>
        <v>0</v>
      </c>
      <c r="G73" s="137">
        <f t="shared" ref="G73:H73" si="55">G6+G14+G22+G30+G38+G46+G54+G62</f>
        <v>0</v>
      </c>
      <c r="H73" s="56">
        <f t="shared" si="55"/>
        <v>0</v>
      </c>
    </row>
    <row r="74" spans="1:8" x14ac:dyDescent="0.25">
      <c r="E74" s="2">
        <v>2017</v>
      </c>
      <c r="F74" s="56">
        <f t="shared" ref="F74:H80" si="56">F7+F15+F23+F31+F39+F47+F55+F63</f>
        <v>0</v>
      </c>
      <c r="G74" s="137">
        <f t="shared" si="56"/>
        <v>0</v>
      </c>
      <c r="H74" s="56">
        <f t="shared" si="56"/>
        <v>0</v>
      </c>
    </row>
    <row r="75" spans="1:8" x14ac:dyDescent="0.25">
      <c r="E75" s="2">
        <v>2018</v>
      </c>
      <c r="F75" s="56">
        <f t="shared" si="56"/>
        <v>0</v>
      </c>
      <c r="G75" s="137">
        <f t="shared" si="56"/>
        <v>0</v>
      </c>
      <c r="H75" s="56">
        <f t="shared" si="56"/>
        <v>0</v>
      </c>
    </row>
    <row r="76" spans="1:8" x14ac:dyDescent="0.25">
      <c r="E76" s="2">
        <v>2019</v>
      </c>
      <c r="F76" s="56">
        <f t="shared" si="56"/>
        <v>0</v>
      </c>
      <c r="G76" s="137">
        <f t="shared" si="56"/>
        <v>0</v>
      </c>
      <c r="H76" s="56">
        <f t="shared" si="56"/>
        <v>0</v>
      </c>
    </row>
    <row r="77" spans="1:8" x14ac:dyDescent="0.25">
      <c r="E77" s="2">
        <v>2020</v>
      </c>
      <c r="F77" s="56">
        <f t="shared" si="56"/>
        <v>0</v>
      </c>
      <c r="G77" s="137">
        <f t="shared" si="56"/>
        <v>0</v>
      </c>
      <c r="H77" s="56">
        <f t="shared" si="56"/>
        <v>0</v>
      </c>
    </row>
    <row r="78" spans="1:8" x14ac:dyDescent="0.25">
      <c r="E78" s="2">
        <v>2021</v>
      </c>
      <c r="F78" s="56">
        <f t="shared" si="56"/>
        <v>0</v>
      </c>
      <c r="G78" s="137">
        <f t="shared" si="56"/>
        <v>0</v>
      </c>
      <c r="H78" s="56">
        <f t="shared" si="56"/>
        <v>0</v>
      </c>
    </row>
    <row r="79" spans="1:8" x14ac:dyDescent="0.25">
      <c r="E79" s="2">
        <v>2022</v>
      </c>
      <c r="F79" s="56">
        <f t="shared" si="56"/>
        <v>0</v>
      </c>
      <c r="G79" s="137">
        <f t="shared" si="56"/>
        <v>0</v>
      </c>
      <c r="H79" s="56">
        <f t="shared" si="56"/>
        <v>0</v>
      </c>
    </row>
    <row r="80" spans="1:8" x14ac:dyDescent="0.25">
      <c r="E80" s="2">
        <v>2023</v>
      </c>
      <c r="F80" s="56">
        <f t="shared" si="56"/>
        <v>0</v>
      </c>
      <c r="G80" s="137">
        <f t="shared" si="56"/>
        <v>0</v>
      </c>
      <c r="H80" s="56">
        <f t="shared" si="56"/>
        <v>0</v>
      </c>
    </row>
  </sheetData>
  <mergeCells count="44">
    <mergeCell ref="A1:H1"/>
    <mergeCell ref="H4:H5"/>
    <mergeCell ref="A3:E3"/>
    <mergeCell ref="F3:H3"/>
    <mergeCell ref="A4:A5"/>
    <mergeCell ref="B4:B5"/>
    <mergeCell ref="C4:C5"/>
    <mergeCell ref="D4:D5"/>
    <mergeCell ref="E4:E5"/>
    <mergeCell ref="F4:G4"/>
    <mergeCell ref="A2:H2"/>
    <mergeCell ref="D14:D21"/>
    <mergeCell ref="C14:C21"/>
    <mergeCell ref="B14:B21"/>
    <mergeCell ref="A14:A21"/>
    <mergeCell ref="D6:D13"/>
    <mergeCell ref="C6:C13"/>
    <mergeCell ref="B6:B13"/>
    <mergeCell ref="A6:A13"/>
    <mergeCell ref="D22:D29"/>
    <mergeCell ref="A30:A37"/>
    <mergeCell ref="B30:B37"/>
    <mergeCell ref="C30:C37"/>
    <mergeCell ref="D30:D37"/>
    <mergeCell ref="A22:A29"/>
    <mergeCell ref="B22:B29"/>
    <mergeCell ref="C22:C29"/>
    <mergeCell ref="D38:D45"/>
    <mergeCell ref="A46:A53"/>
    <mergeCell ref="B46:B53"/>
    <mergeCell ref="C46:C53"/>
    <mergeCell ref="D46:D53"/>
    <mergeCell ref="A38:A45"/>
    <mergeCell ref="B38:B45"/>
    <mergeCell ref="C38:C45"/>
    <mergeCell ref="F71:H71"/>
    <mergeCell ref="A54:A61"/>
    <mergeCell ref="B54:B61"/>
    <mergeCell ref="C54:C61"/>
    <mergeCell ref="D54:D61"/>
    <mergeCell ref="A62:A69"/>
    <mergeCell ref="B62:B69"/>
    <mergeCell ref="C62:C69"/>
    <mergeCell ref="D62:D69"/>
  </mergeCells>
  <dataValidations count="2">
    <dataValidation type="list" allowBlank="1" showInputMessage="1" showErrorMessage="1" errorTitle="DİKKAT" error="Yandaki ok işaretini tıklayarak açılır menüden seçiminizi yapınız." sqref="B6 B14 B22 B38 B30 B46 B54 B62" xr:uid="{00000000-0002-0000-0300-000000000000}">
      <formula1>$J$4:$J$20</formula1>
    </dataValidation>
    <dataValidation type="decimal" allowBlank="1" showInputMessage="1" showErrorMessage="1" errorTitle="UYARI!" error="Lütfen sadece &quot;sayı değeri&quot; giriniz." sqref="F6:G69" xr:uid="{00000000-0002-0000-0300-000001000000}">
      <formula1>0</formula1>
      <formula2>100000000000000000000</formula2>
    </dataValidation>
  </dataValidations>
  <pageMargins left="0.70866141732283472" right="0.70866141732283472" top="0.74803149606299213" bottom="0.74803149606299213" header="0.31496062992125984" footer="0.31496062992125984"/>
  <pageSetup paperSize="9" scale="58" orientation="portrait" r:id="rId1"/>
  <headerFooter>
    <oddHeader>&amp;R&amp;18FR_4 KATI YAKIT VERİLERİ</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ayfa5">
    <tabColor theme="4"/>
  </sheetPr>
  <dimension ref="A1:O80"/>
  <sheetViews>
    <sheetView zoomScale="90" zoomScaleNormal="90" workbookViewId="0">
      <selection activeCell="N2" sqref="N2"/>
    </sheetView>
  </sheetViews>
  <sheetFormatPr defaultRowHeight="15" x14ac:dyDescent="0.25"/>
  <cols>
    <col min="1" max="1" width="7.28515625" bestFit="1" customWidth="1"/>
    <col min="2" max="2" width="34.5703125" customWidth="1"/>
    <col min="3" max="3" width="17.7109375" style="4" customWidth="1"/>
    <col min="4" max="4" width="18.85546875" style="7" customWidth="1"/>
    <col min="6" max="6" width="16.28515625" customWidth="1"/>
    <col min="7" max="7" width="18" customWidth="1"/>
    <col min="8" max="8" width="22" customWidth="1"/>
    <col min="9" max="9" width="8.7109375" customWidth="1"/>
    <col min="10" max="10" width="20" hidden="1" customWidth="1"/>
    <col min="11" max="11" width="10.28515625" hidden="1" customWidth="1"/>
    <col min="12" max="12" width="18.42578125" hidden="1" customWidth="1"/>
    <col min="13" max="13" width="9.7109375" hidden="1" customWidth="1"/>
  </cols>
  <sheetData>
    <row r="1" spans="1:15" ht="72.75" customHeight="1" thickBot="1" x14ac:dyDescent="0.3">
      <c r="A1" s="298" t="s">
        <v>221</v>
      </c>
      <c r="B1" s="299"/>
      <c r="C1" s="299"/>
      <c r="D1" s="299"/>
      <c r="E1" s="299"/>
      <c r="F1" s="299"/>
      <c r="G1" s="299"/>
      <c r="H1" s="300"/>
    </row>
    <row r="2" spans="1:15" ht="24" thickBot="1" x14ac:dyDescent="0.4">
      <c r="A2" s="496" t="s">
        <v>86</v>
      </c>
      <c r="B2" s="497"/>
      <c r="C2" s="497"/>
      <c r="D2" s="497"/>
      <c r="E2" s="497"/>
      <c r="F2" s="497"/>
      <c r="G2" s="497"/>
      <c r="H2" s="498"/>
    </row>
    <row r="3" spans="1:15" ht="52.9" customHeight="1" thickBot="1" x14ac:dyDescent="0.3">
      <c r="A3" s="439" t="s">
        <v>69</v>
      </c>
      <c r="B3" s="440"/>
      <c r="C3" s="440"/>
      <c r="D3" s="440"/>
      <c r="E3" s="495"/>
      <c r="F3" s="405" t="s">
        <v>70</v>
      </c>
      <c r="G3" s="478"/>
      <c r="H3" s="479"/>
      <c r="J3" t="s">
        <v>58</v>
      </c>
      <c r="K3" s="4" t="s">
        <v>59</v>
      </c>
      <c r="L3" s="4" t="s">
        <v>80</v>
      </c>
      <c r="M3" s="4" t="s">
        <v>81</v>
      </c>
    </row>
    <row r="4" spans="1:15" s="3" customFormat="1" ht="28.9" customHeight="1" x14ac:dyDescent="0.25">
      <c r="A4" s="451" t="s">
        <v>3</v>
      </c>
      <c r="B4" s="421" t="s">
        <v>62</v>
      </c>
      <c r="C4" s="421" t="s">
        <v>154</v>
      </c>
      <c r="D4" s="483" t="s">
        <v>159</v>
      </c>
      <c r="E4" s="500" t="s">
        <v>0</v>
      </c>
      <c r="F4" s="499" t="s">
        <v>7</v>
      </c>
      <c r="G4" s="486"/>
      <c r="H4" s="476" t="s">
        <v>157</v>
      </c>
      <c r="J4" s="3" t="s">
        <v>42</v>
      </c>
      <c r="K4" s="6">
        <v>0.61</v>
      </c>
      <c r="L4" s="5" t="s">
        <v>71</v>
      </c>
      <c r="M4" s="6">
        <v>1.05</v>
      </c>
    </row>
    <row r="5" spans="1:15" s="3" customFormat="1" ht="40.9" customHeight="1" thickBot="1" x14ac:dyDescent="0.3">
      <c r="A5" s="480"/>
      <c r="B5" s="460"/>
      <c r="C5" s="460"/>
      <c r="D5" s="484"/>
      <c r="E5" s="501"/>
      <c r="F5" s="203" t="s">
        <v>156</v>
      </c>
      <c r="G5" s="204" t="s">
        <v>16</v>
      </c>
      <c r="H5" s="477"/>
      <c r="J5" s="3" t="s">
        <v>43</v>
      </c>
      <c r="K5" s="6">
        <v>0.72</v>
      </c>
      <c r="L5" s="5" t="s">
        <v>72</v>
      </c>
      <c r="M5" s="6">
        <v>0.96</v>
      </c>
    </row>
    <row r="6" spans="1:15" ht="16.899999999999999" customHeight="1" x14ac:dyDescent="0.25">
      <c r="A6" s="374">
        <v>1</v>
      </c>
      <c r="B6" s="377"/>
      <c r="C6" s="377"/>
      <c r="D6" s="492" t="str">
        <f>IF(C6="","",VLOOKUP(C6,$L$4:$M$12,2,FALSE))</f>
        <v/>
      </c>
      <c r="E6" s="210">
        <v>2016</v>
      </c>
      <c r="F6" s="214"/>
      <c r="G6" s="166"/>
      <c r="H6" s="173">
        <f>IF($D6&lt;&gt;"",F6*$D6,0)</f>
        <v>0</v>
      </c>
      <c r="J6" t="s">
        <v>44</v>
      </c>
      <c r="K6" s="6">
        <v>0.5</v>
      </c>
      <c r="L6" s="5" t="s">
        <v>73</v>
      </c>
      <c r="M6" s="6">
        <v>1.0029999999999999</v>
      </c>
    </row>
    <row r="7" spans="1:15" ht="15.6" customHeight="1" x14ac:dyDescent="0.25">
      <c r="A7" s="374"/>
      <c r="B7" s="377"/>
      <c r="C7" s="377"/>
      <c r="D7" s="492"/>
      <c r="E7" s="211">
        <v>2017</v>
      </c>
      <c r="F7" s="215"/>
      <c r="G7" s="87"/>
      <c r="H7" s="22">
        <f>IF($D6&lt;&gt;"",F7*$D6,0)</f>
        <v>0</v>
      </c>
      <c r="J7" t="s">
        <v>45</v>
      </c>
      <c r="K7" s="6">
        <v>0.3</v>
      </c>
      <c r="L7" s="5" t="s">
        <v>74</v>
      </c>
      <c r="M7" s="6">
        <v>0.98599999999999999</v>
      </c>
    </row>
    <row r="8" spans="1:15" x14ac:dyDescent="0.25">
      <c r="A8" s="374"/>
      <c r="B8" s="377"/>
      <c r="C8" s="377"/>
      <c r="D8" s="492"/>
      <c r="E8" s="211">
        <v>2018</v>
      </c>
      <c r="F8" s="215"/>
      <c r="G8" s="87"/>
      <c r="H8" s="22">
        <f>IF($D6&lt;&gt;"",F8*$D6,0)</f>
        <v>0</v>
      </c>
      <c r="J8" t="s">
        <v>46</v>
      </c>
      <c r="K8" s="6">
        <v>0.2</v>
      </c>
      <c r="L8" s="5" t="s">
        <v>75</v>
      </c>
      <c r="M8" s="6">
        <v>1.02</v>
      </c>
      <c r="N8" s="4"/>
      <c r="O8" s="7"/>
    </row>
    <row r="9" spans="1:15" x14ac:dyDescent="0.25">
      <c r="A9" s="374"/>
      <c r="B9" s="377"/>
      <c r="C9" s="377"/>
      <c r="D9" s="492"/>
      <c r="E9" s="211">
        <v>2019</v>
      </c>
      <c r="F9" s="215"/>
      <c r="G9" s="87"/>
      <c r="H9" s="22">
        <f>IF($D6&lt;&gt;"",F9*$D6,0)</f>
        <v>0</v>
      </c>
      <c r="J9" t="s">
        <v>47</v>
      </c>
      <c r="K9" s="6">
        <v>0.11</v>
      </c>
      <c r="L9" s="5" t="s">
        <v>76</v>
      </c>
      <c r="M9" s="6">
        <v>1.04</v>
      </c>
      <c r="N9" s="4"/>
      <c r="O9" s="7"/>
    </row>
    <row r="10" spans="1:15" x14ac:dyDescent="0.25">
      <c r="A10" s="374"/>
      <c r="B10" s="377"/>
      <c r="C10" s="377"/>
      <c r="D10" s="492"/>
      <c r="E10" s="211">
        <v>2020</v>
      </c>
      <c r="F10" s="215"/>
      <c r="G10" s="87"/>
      <c r="H10" s="22">
        <f>IF($D10&lt;&gt;"",F10*$D10,0)</f>
        <v>0</v>
      </c>
      <c r="J10" t="s">
        <v>48</v>
      </c>
      <c r="K10" s="6">
        <v>0.76</v>
      </c>
      <c r="L10" s="5" t="s">
        <v>77</v>
      </c>
      <c r="M10" s="6">
        <v>0.82899999999999996</v>
      </c>
      <c r="N10" s="4"/>
      <c r="O10" s="64"/>
    </row>
    <row r="11" spans="1:15" x14ac:dyDescent="0.25">
      <c r="A11" s="374"/>
      <c r="B11" s="377"/>
      <c r="C11" s="377"/>
      <c r="D11" s="492"/>
      <c r="E11" s="211">
        <v>2021</v>
      </c>
      <c r="F11" s="215"/>
      <c r="G11" s="87"/>
      <c r="H11" s="22">
        <f>IF($D10&lt;&gt;"",F11*$D10,0)</f>
        <v>0</v>
      </c>
      <c r="J11" t="s">
        <v>49</v>
      </c>
      <c r="K11" s="6">
        <v>0.43</v>
      </c>
      <c r="L11" s="5" t="s">
        <v>78</v>
      </c>
      <c r="M11" s="6">
        <v>0.3</v>
      </c>
      <c r="N11" s="4"/>
      <c r="O11" s="64"/>
    </row>
    <row r="12" spans="1:15" x14ac:dyDescent="0.25">
      <c r="A12" s="374"/>
      <c r="B12" s="377"/>
      <c r="C12" s="377"/>
      <c r="D12" s="492"/>
      <c r="E12" s="211">
        <v>2022</v>
      </c>
      <c r="F12" s="215"/>
      <c r="G12" s="87"/>
      <c r="H12" s="22">
        <f>IF($D10&lt;&gt;"",F12*$D10,0)</f>
        <v>0</v>
      </c>
      <c r="J12" t="s">
        <v>50</v>
      </c>
      <c r="K12" s="6">
        <v>0.3</v>
      </c>
      <c r="L12" s="5" t="s">
        <v>79</v>
      </c>
      <c r="M12" s="6">
        <v>1.04</v>
      </c>
      <c r="N12" s="4"/>
      <c r="O12" s="64"/>
    </row>
    <row r="13" spans="1:15" x14ac:dyDescent="0.25">
      <c r="A13" s="382"/>
      <c r="B13" s="383"/>
      <c r="C13" s="383"/>
      <c r="D13" s="493"/>
      <c r="E13" s="211">
        <v>2023</v>
      </c>
      <c r="F13" s="215"/>
      <c r="G13" s="87"/>
      <c r="H13" s="22">
        <f>IF($D10&lt;&gt;"",F13*$D10,0)</f>
        <v>0</v>
      </c>
      <c r="J13" t="s">
        <v>51</v>
      </c>
      <c r="K13" s="6">
        <v>0.22500000000000001</v>
      </c>
      <c r="N13" s="4"/>
      <c r="O13" s="64"/>
    </row>
    <row r="14" spans="1:15" x14ac:dyDescent="0.25">
      <c r="A14" s="464">
        <v>2</v>
      </c>
      <c r="B14" s="467"/>
      <c r="C14" s="467"/>
      <c r="D14" s="488" t="str">
        <f t="shared" ref="D14" si="0">IF(C14="","",VLOOKUP(C14,$L$4:$M$12,2,FALSE))</f>
        <v/>
      </c>
      <c r="E14" s="212">
        <v>2016</v>
      </c>
      <c r="F14" s="216"/>
      <c r="G14" s="100"/>
      <c r="H14" s="23">
        <f>IF($D14&lt;&gt;"",F14*$D14,0)</f>
        <v>0</v>
      </c>
      <c r="J14" t="s">
        <v>52</v>
      </c>
      <c r="K14" s="6">
        <v>0.8</v>
      </c>
    </row>
    <row r="15" spans="1:15" x14ac:dyDescent="0.25">
      <c r="A15" s="465"/>
      <c r="B15" s="468"/>
      <c r="C15" s="468"/>
      <c r="D15" s="489"/>
      <c r="E15" s="212">
        <v>2017</v>
      </c>
      <c r="F15" s="216"/>
      <c r="G15" s="100"/>
      <c r="H15" s="23">
        <f>IF($D14&lt;&gt;"",F15*$D14,0)</f>
        <v>0</v>
      </c>
      <c r="J15" t="s">
        <v>53</v>
      </c>
      <c r="K15" s="6">
        <v>0.6</v>
      </c>
    </row>
    <row r="16" spans="1:15" x14ac:dyDescent="0.25">
      <c r="A16" s="465"/>
      <c r="B16" s="468"/>
      <c r="C16" s="468"/>
      <c r="D16" s="489"/>
      <c r="E16" s="212">
        <v>2018</v>
      </c>
      <c r="F16" s="216"/>
      <c r="G16" s="100"/>
      <c r="H16" s="23">
        <f>IF($D14&lt;&gt;"",F16*$D14,0)</f>
        <v>0</v>
      </c>
      <c r="J16" t="s">
        <v>54</v>
      </c>
      <c r="K16" s="6">
        <v>0.55000000000000004</v>
      </c>
    </row>
    <row r="17" spans="1:11" x14ac:dyDescent="0.25">
      <c r="A17" s="465"/>
      <c r="B17" s="468"/>
      <c r="C17" s="468"/>
      <c r="D17" s="489"/>
      <c r="E17" s="212">
        <v>2019</v>
      </c>
      <c r="F17" s="216"/>
      <c r="G17" s="100"/>
      <c r="H17" s="23">
        <f>IF($D14&lt;&gt;"",F17*$D14,0)</f>
        <v>0</v>
      </c>
      <c r="J17" t="s">
        <v>47</v>
      </c>
      <c r="K17" s="6">
        <v>0.11</v>
      </c>
    </row>
    <row r="18" spans="1:11" x14ac:dyDescent="0.25">
      <c r="A18" s="465"/>
      <c r="B18" s="468"/>
      <c r="C18" s="468"/>
      <c r="D18" s="489"/>
      <c r="E18" s="212">
        <v>2020</v>
      </c>
      <c r="F18" s="216"/>
      <c r="G18" s="100"/>
      <c r="H18" s="23">
        <f>IF($D18&lt;&gt;"",F18*$D18,0)</f>
        <v>0</v>
      </c>
      <c r="J18" t="s">
        <v>55</v>
      </c>
      <c r="K18" s="6">
        <v>0.43</v>
      </c>
    </row>
    <row r="19" spans="1:11" x14ac:dyDescent="0.25">
      <c r="A19" s="465"/>
      <c r="B19" s="468"/>
      <c r="C19" s="468"/>
      <c r="D19" s="489"/>
      <c r="E19" s="212">
        <v>2021</v>
      </c>
      <c r="F19" s="216"/>
      <c r="G19" s="100"/>
      <c r="H19" s="23">
        <f>IF($D18&lt;&gt;"",F19*$D18,0)</f>
        <v>0</v>
      </c>
      <c r="J19" t="s">
        <v>56</v>
      </c>
      <c r="K19" s="6">
        <v>0.3</v>
      </c>
    </row>
    <row r="20" spans="1:11" x14ac:dyDescent="0.25">
      <c r="A20" s="465"/>
      <c r="B20" s="468"/>
      <c r="C20" s="468"/>
      <c r="D20" s="489"/>
      <c r="E20" s="212">
        <v>2022</v>
      </c>
      <c r="F20" s="216"/>
      <c r="G20" s="100"/>
      <c r="H20" s="23">
        <f>IF($D18&lt;&gt;"",F20*$D18,0)</f>
        <v>0</v>
      </c>
      <c r="J20" t="s">
        <v>57</v>
      </c>
      <c r="K20" s="6">
        <v>0.23</v>
      </c>
    </row>
    <row r="21" spans="1:11" x14ac:dyDescent="0.25">
      <c r="A21" s="473"/>
      <c r="B21" s="474"/>
      <c r="C21" s="474"/>
      <c r="D21" s="490"/>
      <c r="E21" s="212">
        <v>2023</v>
      </c>
      <c r="F21" s="216"/>
      <c r="G21" s="100"/>
      <c r="H21" s="23">
        <f>IF($D18&lt;&gt;"",F21*$D18,0)</f>
        <v>0</v>
      </c>
    </row>
    <row r="22" spans="1:11" x14ac:dyDescent="0.25">
      <c r="A22" s="373">
        <v>3</v>
      </c>
      <c r="B22" s="376"/>
      <c r="C22" s="376"/>
      <c r="D22" s="491" t="str">
        <f t="shared" ref="D22" si="1">IF(C22="","",VLOOKUP(C22,$L$4:$M$12,2,FALSE))</f>
        <v/>
      </c>
      <c r="E22" s="211">
        <v>2016</v>
      </c>
      <c r="F22" s="215"/>
      <c r="G22" s="87"/>
      <c r="H22" s="22">
        <f t="shared" ref="H22" si="2">IF($D22&lt;&gt;"",F22*$D22,0)</f>
        <v>0</v>
      </c>
    </row>
    <row r="23" spans="1:11" x14ac:dyDescent="0.25">
      <c r="A23" s="374"/>
      <c r="B23" s="377"/>
      <c r="C23" s="377"/>
      <c r="D23" s="492"/>
      <c r="E23" s="211">
        <v>2017</v>
      </c>
      <c r="F23" s="215"/>
      <c r="G23" s="87"/>
      <c r="H23" s="22">
        <f t="shared" ref="H23" si="3">IF($D22&lt;&gt;"",F23*$D22,0)</f>
        <v>0</v>
      </c>
    </row>
    <row r="24" spans="1:11" x14ac:dyDescent="0.25">
      <c r="A24" s="374"/>
      <c r="B24" s="377"/>
      <c r="C24" s="377"/>
      <c r="D24" s="492"/>
      <c r="E24" s="211">
        <v>2018</v>
      </c>
      <c r="F24" s="215"/>
      <c r="G24" s="87"/>
      <c r="H24" s="22">
        <f t="shared" ref="H24" si="4">IF($D22&lt;&gt;"",F24*$D22,0)</f>
        <v>0</v>
      </c>
    </row>
    <row r="25" spans="1:11" x14ac:dyDescent="0.25">
      <c r="A25" s="374"/>
      <c r="B25" s="377"/>
      <c r="C25" s="377"/>
      <c r="D25" s="492"/>
      <c r="E25" s="211">
        <v>2019</v>
      </c>
      <c r="F25" s="215"/>
      <c r="G25" s="87"/>
      <c r="H25" s="22">
        <f t="shared" ref="H25" si="5">IF($D22&lt;&gt;"",F25*$D22,0)</f>
        <v>0</v>
      </c>
    </row>
    <row r="26" spans="1:11" x14ac:dyDescent="0.25">
      <c r="A26" s="374"/>
      <c r="B26" s="377"/>
      <c r="C26" s="377"/>
      <c r="D26" s="492"/>
      <c r="E26" s="211">
        <v>2020</v>
      </c>
      <c r="F26" s="215"/>
      <c r="G26" s="87"/>
      <c r="H26" s="22">
        <f t="shared" ref="H26" si="6">IF($D26&lt;&gt;"",F26*$D26,0)</f>
        <v>0</v>
      </c>
    </row>
    <row r="27" spans="1:11" x14ac:dyDescent="0.25">
      <c r="A27" s="374"/>
      <c r="B27" s="377"/>
      <c r="C27" s="377"/>
      <c r="D27" s="492"/>
      <c r="E27" s="211">
        <v>2021</v>
      </c>
      <c r="F27" s="215"/>
      <c r="G27" s="87"/>
      <c r="H27" s="22">
        <f t="shared" ref="H27" si="7">IF($D26&lt;&gt;"",F27*$D26,0)</f>
        <v>0</v>
      </c>
    </row>
    <row r="28" spans="1:11" x14ac:dyDescent="0.25">
      <c r="A28" s="374"/>
      <c r="B28" s="377"/>
      <c r="C28" s="377"/>
      <c r="D28" s="492"/>
      <c r="E28" s="211">
        <v>2022</v>
      </c>
      <c r="F28" s="215"/>
      <c r="G28" s="87"/>
      <c r="H28" s="22">
        <f t="shared" ref="H28" si="8">IF($D26&lt;&gt;"",F28*$D26,0)</f>
        <v>0</v>
      </c>
    </row>
    <row r="29" spans="1:11" x14ac:dyDescent="0.25">
      <c r="A29" s="382"/>
      <c r="B29" s="383"/>
      <c r="C29" s="383"/>
      <c r="D29" s="493"/>
      <c r="E29" s="211">
        <v>2023</v>
      </c>
      <c r="F29" s="215"/>
      <c r="G29" s="87"/>
      <c r="H29" s="22">
        <f t="shared" ref="H29" si="9">IF($D26&lt;&gt;"",F29*$D26,0)</f>
        <v>0</v>
      </c>
    </row>
    <row r="30" spans="1:11" x14ac:dyDescent="0.25">
      <c r="A30" s="464">
        <v>4</v>
      </c>
      <c r="B30" s="467"/>
      <c r="C30" s="467"/>
      <c r="D30" s="488" t="str">
        <f t="shared" ref="D30" si="10">IF(C30="","",VLOOKUP(C30,$L$4:$M$12,2,FALSE))</f>
        <v/>
      </c>
      <c r="E30" s="212">
        <v>2016</v>
      </c>
      <c r="F30" s="216"/>
      <c r="G30" s="100"/>
      <c r="H30" s="23">
        <f t="shared" ref="H30" si="11">IF($D30&lt;&gt;"",F30*$D30,0)</f>
        <v>0</v>
      </c>
    </row>
    <row r="31" spans="1:11" x14ac:dyDescent="0.25">
      <c r="A31" s="465"/>
      <c r="B31" s="468"/>
      <c r="C31" s="468"/>
      <c r="D31" s="489"/>
      <c r="E31" s="212">
        <v>2017</v>
      </c>
      <c r="F31" s="216"/>
      <c r="G31" s="100"/>
      <c r="H31" s="23">
        <f t="shared" ref="H31" si="12">IF($D30&lt;&gt;"",F31*$D30,0)</f>
        <v>0</v>
      </c>
    </row>
    <row r="32" spans="1:11" x14ac:dyDescent="0.25">
      <c r="A32" s="465"/>
      <c r="B32" s="468"/>
      <c r="C32" s="468"/>
      <c r="D32" s="489"/>
      <c r="E32" s="212">
        <v>2018</v>
      </c>
      <c r="F32" s="216"/>
      <c r="G32" s="100"/>
      <c r="H32" s="23">
        <f t="shared" ref="H32" si="13">IF($D30&lt;&gt;"",F32*$D30,0)</f>
        <v>0</v>
      </c>
    </row>
    <row r="33" spans="1:8" x14ac:dyDescent="0.25">
      <c r="A33" s="465"/>
      <c r="B33" s="468"/>
      <c r="C33" s="468"/>
      <c r="D33" s="489"/>
      <c r="E33" s="212">
        <v>2019</v>
      </c>
      <c r="F33" s="216"/>
      <c r="G33" s="100"/>
      <c r="H33" s="23">
        <f t="shared" ref="H33" si="14">IF($D30&lt;&gt;"",F33*$D30,0)</f>
        <v>0</v>
      </c>
    </row>
    <row r="34" spans="1:8" x14ac:dyDescent="0.25">
      <c r="A34" s="465"/>
      <c r="B34" s="468"/>
      <c r="C34" s="468"/>
      <c r="D34" s="489"/>
      <c r="E34" s="212">
        <v>2020</v>
      </c>
      <c r="F34" s="216"/>
      <c r="G34" s="100"/>
      <c r="H34" s="23">
        <f t="shared" ref="H34" si="15">IF($D34&lt;&gt;"",F34*$D34,0)</f>
        <v>0</v>
      </c>
    </row>
    <row r="35" spans="1:8" x14ac:dyDescent="0.25">
      <c r="A35" s="465"/>
      <c r="B35" s="468"/>
      <c r="C35" s="468"/>
      <c r="D35" s="489"/>
      <c r="E35" s="212">
        <v>2021</v>
      </c>
      <c r="F35" s="216"/>
      <c r="G35" s="100"/>
      <c r="H35" s="23">
        <f t="shared" ref="H35" si="16">IF($D34&lt;&gt;"",F35*$D34,0)</f>
        <v>0</v>
      </c>
    </row>
    <row r="36" spans="1:8" x14ac:dyDescent="0.25">
      <c r="A36" s="465"/>
      <c r="B36" s="468"/>
      <c r="C36" s="468"/>
      <c r="D36" s="489"/>
      <c r="E36" s="212">
        <v>2022</v>
      </c>
      <c r="F36" s="216"/>
      <c r="G36" s="100"/>
      <c r="H36" s="23">
        <f t="shared" ref="H36" si="17">IF($D34&lt;&gt;"",F36*$D34,0)</f>
        <v>0</v>
      </c>
    </row>
    <row r="37" spans="1:8" x14ac:dyDescent="0.25">
      <c r="A37" s="473"/>
      <c r="B37" s="474"/>
      <c r="C37" s="474"/>
      <c r="D37" s="490"/>
      <c r="E37" s="212">
        <v>2023</v>
      </c>
      <c r="F37" s="216"/>
      <c r="G37" s="100"/>
      <c r="H37" s="23">
        <f t="shared" ref="H37" si="18">IF($D34&lt;&gt;"",F37*$D34,0)</f>
        <v>0</v>
      </c>
    </row>
    <row r="38" spans="1:8" x14ac:dyDescent="0.25">
      <c r="A38" s="373">
        <v>5</v>
      </c>
      <c r="B38" s="376"/>
      <c r="C38" s="376"/>
      <c r="D38" s="491" t="str">
        <f t="shared" ref="D38" si="19">IF(C38="","",VLOOKUP(C38,$L$4:$M$12,2,FALSE))</f>
        <v/>
      </c>
      <c r="E38" s="211">
        <v>2016</v>
      </c>
      <c r="F38" s="215"/>
      <c r="G38" s="87"/>
      <c r="H38" s="22">
        <f t="shared" ref="H38" si="20">IF($D38&lt;&gt;"",F38*$D38,0)</f>
        <v>0</v>
      </c>
    </row>
    <row r="39" spans="1:8" x14ac:dyDescent="0.25">
      <c r="A39" s="374"/>
      <c r="B39" s="377"/>
      <c r="C39" s="377"/>
      <c r="D39" s="492"/>
      <c r="E39" s="211">
        <v>2017</v>
      </c>
      <c r="F39" s="215"/>
      <c r="G39" s="87"/>
      <c r="H39" s="22">
        <f t="shared" ref="H39" si="21">IF($D38&lt;&gt;"",F39*$D38,0)</f>
        <v>0</v>
      </c>
    </row>
    <row r="40" spans="1:8" x14ac:dyDescent="0.25">
      <c r="A40" s="374"/>
      <c r="B40" s="377"/>
      <c r="C40" s="377"/>
      <c r="D40" s="492"/>
      <c r="E40" s="211">
        <v>2018</v>
      </c>
      <c r="F40" s="215"/>
      <c r="G40" s="87"/>
      <c r="H40" s="22">
        <f t="shared" ref="H40" si="22">IF($D38&lt;&gt;"",F40*$D38,0)</f>
        <v>0</v>
      </c>
    </row>
    <row r="41" spans="1:8" x14ac:dyDescent="0.25">
      <c r="A41" s="374"/>
      <c r="B41" s="377"/>
      <c r="C41" s="377"/>
      <c r="D41" s="492"/>
      <c r="E41" s="211">
        <v>2019</v>
      </c>
      <c r="F41" s="215"/>
      <c r="G41" s="87"/>
      <c r="H41" s="22">
        <f t="shared" ref="H41" si="23">IF($D38&lt;&gt;"",F41*$D38,0)</f>
        <v>0</v>
      </c>
    </row>
    <row r="42" spans="1:8" x14ac:dyDescent="0.25">
      <c r="A42" s="374"/>
      <c r="B42" s="377"/>
      <c r="C42" s="377"/>
      <c r="D42" s="492"/>
      <c r="E42" s="211">
        <v>2020</v>
      </c>
      <c r="F42" s="215"/>
      <c r="G42" s="87"/>
      <c r="H42" s="22">
        <f t="shared" ref="H42" si="24">IF($D42&lt;&gt;"",F42*$D42,0)</f>
        <v>0</v>
      </c>
    </row>
    <row r="43" spans="1:8" x14ac:dyDescent="0.25">
      <c r="A43" s="374"/>
      <c r="B43" s="377"/>
      <c r="C43" s="377"/>
      <c r="D43" s="492"/>
      <c r="E43" s="211">
        <v>2021</v>
      </c>
      <c r="F43" s="215"/>
      <c r="G43" s="87"/>
      <c r="H43" s="22">
        <f t="shared" ref="H43" si="25">IF($D42&lt;&gt;"",F43*$D42,0)</f>
        <v>0</v>
      </c>
    </row>
    <row r="44" spans="1:8" x14ac:dyDescent="0.25">
      <c r="A44" s="374"/>
      <c r="B44" s="377"/>
      <c r="C44" s="377"/>
      <c r="D44" s="492"/>
      <c r="E44" s="211">
        <v>2022</v>
      </c>
      <c r="F44" s="215"/>
      <c r="G44" s="87"/>
      <c r="H44" s="22">
        <f t="shared" ref="H44" si="26">IF($D42&lt;&gt;"",F44*$D42,0)</f>
        <v>0</v>
      </c>
    </row>
    <row r="45" spans="1:8" x14ac:dyDescent="0.25">
      <c r="A45" s="382"/>
      <c r="B45" s="383"/>
      <c r="C45" s="383"/>
      <c r="D45" s="493"/>
      <c r="E45" s="211">
        <v>2023</v>
      </c>
      <c r="F45" s="215"/>
      <c r="G45" s="87"/>
      <c r="H45" s="22">
        <f t="shared" ref="H45" si="27">IF($D42&lt;&gt;"",F45*$D42,0)</f>
        <v>0</v>
      </c>
    </row>
    <row r="46" spans="1:8" x14ac:dyDescent="0.25">
      <c r="A46" s="464">
        <v>6</v>
      </c>
      <c r="B46" s="467"/>
      <c r="C46" s="467"/>
      <c r="D46" s="488" t="str">
        <f t="shared" ref="D46" si="28">IF(C46="","",VLOOKUP(C46,$L$4:$M$12,2,FALSE))</f>
        <v/>
      </c>
      <c r="E46" s="212">
        <v>2016</v>
      </c>
      <c r="F46" s="216"/>
      <c r="G46" s="100"/>
      <c r="H46" s="23">
        <f t="shared" ref="H46" si="29">IF($D46&lt;&gt;"",F46*$D46,0)</f>
        <v>0</v>
      </c>
    </row>
    <row r="47" spans="1:8" x14ac:dyDescent="0.25">
      <c r="A47" s="465"/>
      <c r="B47" s="468"/>
      <c r="C47" s="468"/>
      <c r="D47" s="489"/>
      <c r="E47" s="212">
        <v>2017</v>
      </c>
      <c r="F47" s="216"/>
      <c r="G47" s="100"/>
      <c r="H47" s="23">
        <f t="shared" ref="H47" si="30">IF($D46&lt;&gt;"",F47*$D46,0)</f>
        <v>0</v>
      </c>
    </row>
    <row r="48" spans="1:8" x14ac:dyDescent="0.25">
      <c r="A48" s="465"/>
      <c r="B48" s="468"/>
      <c r="C48" s="468"/>
      <c r="D48" s="489"/>
      <c r="E48" s="212">
        <v>2018</v>
      </c>
      <c r="F48" s="216"/>
      <c r="G48" s="100"/>
      <c r="H48" s="23">
        <f t="shared" ref="H48" si="31">IF($D46&lt;&gt;"",F48*$D46,0)</f>
        <v>0</v>
      </c>
    </row>
    <row r="49" spans="1:8" x14ac:dyDescent="0.25">
      <c r="A49" s="465"/>
      <c r="B49" s="468"/>
      <c r="C49" s="468"/>
      <c r="D49" s="489"/>
      <c r="E49" s="212">
        <v>2019</v>
      </c>
      <c r="F49" s="216"/>
      <c r="G49" s="100"/>
      <c r="H49" s="23">
        <f t="shared" ref="H49" si="32">IF($D46&lt;&gt;"",F49*$D46,0)</f>
        <v>0</v>
      </c>
    </row>
    <row r="50" spans="1:8" x14ac:dyDescent="0.25">
      <c r="A50" s="465"/>
      <c r="B50" s="468"/>
      <c r="C50" s="468"/>
      <c r="D50" s="489"/>
      <c r="E50" s="212">
        <v>2020</v>
      </c>
      <c r="F50" s="216"/>
      <c r="G50" s="100"/>
      <c r="H50" s="23">
        <f t="shared" ref="H50" si="33">IF($D50&lt;&gt;"",F50*$D50,0)</f>
        <v>0</v>
      </c>
    </row>
    <row r="51" spans="1:8" x14ac:dyDescent="0.25">
      <c r="A51" s="465"/>
      <c r="B51" s="468"/>
      <c r="C51" s="468"/>
      <c r="D51" s="489"/>
      <c r="E51" s="212">
        <v>2021</v>
      </c>
      <c r="F51" s="216"/>
      <c r="G51" s="100"/>
      <c r="H51" s="23">
        <f t="shared" ref="H51" si="34">IF($D50&lt;&gt;"",F51*$D50,0)</f>
        <v>0</v>
      </c>
    </row>
    <row r="52" spans="1:8" x14ac:dyDescent="0.25">
      <c r="A52" s="465"/>
      <c r="B52" s="468"/>
      <c r="C52" s="468"/>
      <c r="D52" s="489"/>
      <c r="E52" s="212">
        <v>2022</v>
      </c>
      <c r="F52" s="216"/>
      <c r="G52" s="100"/>
      <c r="H52" s="23">
        <f t="shared" ref="H52" si="35">IF($D50&lt;&gt;"",F52*$D50,0)</f>
        <v>0</v>
      </c>
    </row>
    <row r="53" spans="1:8" x14ac:dyDescent="0.25">
      <c r="A53" s="473"/>
      <c r="B53" s="474"/>
      <c r="C53" s="474"/>
      <c r="D53" s="490"/>
      <c r="E53" s="212">
        <v>2023</v>
      </c>
      <c r="F53" s="216"/>
      <c r="G53" s="100"/>
      <c r="H53" s="23">
        <f t="shared" ref="H53" si="36">IF($D50&lt;&gt;"",F53*$D50,0)</f>
        <v>0</v>
      </c>
    </row>
    <row r="54" spans="1:8" x14ac:dyDescent="0.25">
      <c r="A54" s="373">
        <v>7</v>
      </c>
      <c r="B54" s="376"/>
      <c r="C54" s="376"/>
      <c r="D54" s="491" t="str">
        <f t="shared" ref="D54" si="37">IF(C54="","",VLOOKUP(C54,$L$4:$M$12,2,FALSE))</f>
        <v/>
      </c>
      <c r="E54" s="211">
        <v>2016</v>
      </c>
      <c r="F54" s="215"/>
      <c r="G54" s="87"/>
      <c r="H54" s="22">
        <f t="shared" ref="H54" si="38">IF($D54&lt;&gt;"",F54*$D54,0)</f>
        <v>0</v>
      </c>
    </row>
    <row r="55" spans="1:8" x14ac:dyDescent="0.25">
      <c r="A55" s="374"/>
      <c r="B55" s="377"/>
      <c r="C55" s="377"/>
      <c r="D55" s="492"/>
      <c r="E55" s="211">
        <v>2017</v>
      </c>
      <c r="F55" s="215"/>
      <c r="G55" s="87"/>
      <c r="H55" s="22">
        <f t="shared" ref="H55" si="39">IF($D54&lt;&gt;"",F55*$D54,0)</f>
        <v>0</v>
      </c>
    </row>
    <row r="56" spans="1:8" x14ac:dyDescent="0.25">
      <c r="A56" s="374"/>
      <c r="B56" s="377"/>
      <c r="C56" s="377"/>
      <c r="D56" s="492"/>
      <c r="E56" s="211">
        <v>2018</v>
      </c>
      <c r="F56" s="215"/>
      <c r="G56" s="87"/>
      <c r="H56" s="22">
        <f t="shared" ref="H56" si="40">IF($D54&lt;&gt;"",F56*$D54,0)</f>
        <v>0</v>
      </c>
    </row>
    <row r="57" spans="1:8" x14ac:dyDescent="0.25">
      <c r="A57" s="374"/>
      <c r="B57" s="377"/>
      <c r="C57" s="377"/>
      <c r="D57" s="492"/>
      <c r="E57" s="211">
        <v>2019</v>
      </c>
      <c r="F57" s="215"/>
      <c r="G57" s="87"/>
      <c r="H57" s="22">
        <f t="shared" ref="H57" si="41">IF($D54&lt;&gt;"",F57*$D54,0)</f>
        <v>0</v>
      </c>
    </row>
    <row r="58" spans="1:8" x14ac:dyDescent="0.25">
      <c r="A58" s="374"/>
      <c r="B58" s="377"/>
      <c r="C58" s="377"/>
      <c r="D58" s="492"/>
      <c r="E58" s="211">
        <v>2020</v>
      </c>
      <c r="F58" s="215"/>
      <c r="G58" s="87"/>
      <c r="H58" s="22">
        <f t="shared" ref="H58" si="42">IF($D58&lt;&gt;"",F58*$D58,0)</f>
        <v>0</v>
      </c>
    </row>
    <row r="59" spans="1:8" x14ac:dyDescent="0.25">
      <c r="A59" s="374"/>
      <c r="B59" s="377"/>
      <c r="C59" s="377"/>
      <c r="D59" s="492"/>
      <c r="E59" s="211">
        <v>2021</v>
      </c>
      <c r="F59" s="215"/>
      <c r="G59" s="87"/>
      <c r="H59" s="22">
        <f t="shared" ref="H59" si="43">IF($D58&lt;&gt;"",F59*$D58,0)</f>
        <v>0</v>
      </c>
    </row>
    <row r="60" spans="1:8" x14ac:dyDescent="0.25">
      <c r="A60" s="374"/>
      <c r="B60" s="377"/>
      <c r="C60" s="377"/>
      <c r="D60" s="492"/>
      <c r="E60" s="211">
        <v>2022</v>
      </c>
      <c r="F60" s="215"/>
      <c r="G60" s="87"/>
      <c r="H60" s="22">
        <f t="shared" ref="H60" si="44">IF($D58&lt;&gt;"",F60*$D58,0)</f>
        <v>0</v>
      </c>
    </row>
    <row r="61" spans="1:8" x14ac:dyDescent="0.25">
      <c r="A61" s="382"/>
      <c r="B61" s="383"/>
      <c r="C61" s="383"/>
      <c r="D61" s="493"/>
      <c r="E61" s="211">
        <v>2023</v>
      </c>
      <c r="F61" s="215"/>
      <c r="G61" s="87"/>
      <c r="H61" s="22">
        <f t="shared" ref="H61" si="45">IF($D58&lt;&gt;"",F61*$D58,0)</f>
        <v>0</v>
      </c>
    </row>
    <row r="62" spans="1:8" x14ac:dyDescent="0.25">
      <c r="A62" s="464">
        <v>8</v>
      </c>
      <c r="B62" s="467"/>
      <c r="C62" s="467"/>
      <c r="D62" s="488" t="str">
        <f t="shared" ref="D62" si="46">IF(C62="","",VLOOKUP(C62,$L$4:$M$12,2,FALSE))</f>
        <v/>
      </c>
      <c r="E62" s="212">
        <v>2016</v>
      </c>
      <c r="F62" s="216"/>
      <c r="G62" s="100"/>
      <c r="H62" s="23">
        <f t="shared" ref="H62" si="47">IF($D62&lt;&gt;"",F62*$D62,0)</f>
        <v>0</v>
      </c>
    </row>
    <row r="63" spans="1:8" x14ac:dyDescent="0.25">
      <c r="A63" s="465"/>
      <c r="B63" s="468"/>
      <c r="C63" s="468"/>
      <c r="D63" s="489"/>
      <c r="E63" s="212">
        <v>2017</v>
      </c>
      <c r="F63" s="216"/>
      <c r="G63" s="100"/>
      <c r="H63" s="23">
        <f t="shared" ref="H63" si="48">IF($D62&lt;&gt;"",F63*$D62,0)</f>
        <v>0</v>
      </c>
    </row>
    <row r="64" spans="1:8" x14ac:dyDescent="0.25">
      <c r="A64" s="465"/>
      <c r="B64" s="468"/>
      <c r="C64" s="468"/>
      <c r="D64" s="489"/>
      <c r="E64" s="212">
        <v>2018</v>
      </c>
      <c r="F64" s="216"/>
      <c r="G64" s="100"/>
      <c r="H64" s="23">
        <f t="shared" ref="H64" si="49">IF($D62&lt;&gt;"",F64*$D62,0)</f>
        <v>0</v>
      </c>
    </row>
    <row r="65" spans="1:8" x14ac:dyDescent="0.25">
      <c r="A65" s="465"/>
      <c r="B65" s="468"/>
      <c r="C65" s="468"/>
      <c r="D65" s="489"/>
      <c r="E65" s="212">
        <v>2019</v>
      </c>
      <c r="F65" s="216"/>
      <c r="G65" s="100"/>
      <c r="H65" s="23">
        <f t="shared" ref="H65" si="50">IF($D62&lt;&gt;"",F65*$D62,0)</f>
        <v>0</v>
      </c>
    </row>
    <row r="66" spans="1:8" x14ac:dyDescent="0.25">
      <c r="A66" s="465"/>
      <c r="B66" s="468"/>
      <c r="C66" s="468"/>
      <c r="D66" s="489"/>
      <c r="E66" s="212">
        <v>2020</v>
      </c>
      <c r="F66" s="216"/>
      <c r="G66" s="100"/>
      <c r="H66" s="23">
        <f t="shared" ref="H66" si="51">IF($D66&lt;&gt;"",F66*$D66,0)</f>
        <v>0</v>
      </c>
    </row>
    <row r="67" spans="1:8" x14ac:dyDescent="0.25">
      <c r="A67" s="465"/>
      <c r="B67" s="468"/>
      <c r="C67" s="468"/>
      <c r="D67" s="489"/>
      <c r="E67" s="212">
        <v>2021</v>
      </c>
      <c r="F67" s="216"/>
      <c r="G67" s="100"/>
      <c r="H67" s="23">
        <f t="shared" ref="H67" si="52">IF($D66&lt;&gt;"",F67*$D66,0)</f>
        <v>0</v>
      </c>
    </row>
    <row r="68" spans="1:8" x14ac:dyDescent="0.25">
      <c r="A68" s="465"/>
      <c r="B68" s="468"/>
      <c r="C68" s="468"/>
      <c r="D68" s="489"/>
      <c r="E68" s="212">
        <v>2022</v>
      </c>
      <c r="F68" s="216"/>
      <c r="G68" s="100"/>
      <c r="H68" s="23">
        <f t="shared" ref="H68" si="53">IF($D66&lt;&gt;"",F68*$D66,0)</f>
        <v>0</v>
      </c>
    </row>
    <row r="69" spans="1:8" ht="15.75" thickBot="1" x14ac:dyDescent="0.3">
      <c r="A69" s="466"/>
      <c r="B69" s="469"/>
      <c r="C69" s="469"/>
      <c r="D69" s="494"/>
      <c r="E69" s="213">
        <v>2023</v>
      </c>
      <c r="F69" s="217"/>
      <c r="G69" s="209"/>
      <c r="H69" s="206">
        <f t="shared" ref="H69" si="54">IF($D66&lt;&gt;"",F69*$D66,0)</f>
        <v>0</v>
      </c>
    </row>
    <row r="71" spans="1:8" x14ac:dyDescent="0.25">
      <c r="F71" s="447" t="s">
        <v>205</v>
      </c>
      <c r="G71" s="447"/>
      <c r="H71" s="447"/>
    </row>
    <row r="72" spans="1:8" x14ac:dyDescent="0.25">
      <c r="E72" s="2"/>
      <c r="F72" s="59" t="s">
        <v>206</v>
      </c>
      <c r="G72" s="59" t="s">
        <v>16</v>
      </c>
      <c r="H72" s="59" t="s">
        <v>28</v>
      </c>
    </row>
    <row r="73" spans="1:8" x14ac:dyDescent="0.25">
      <c r="E73" s="2">
        <v>2016</v>
      </c>
      <c r="F73" s="56">
        <f>F6+F14+F22+F30+F38+F46+F54+F62</f>
        <v>0</v>
      </c>
      <c r="G73" s="137">
        <f t="shared" ref="G73:H73" si="55">G6+G14+G22+G30+G38+G46+G54+G62</f>
        <v>0</v>
      </c>
      <c r="H73" s="56">
        <f t="shared" si="55"/>
        <v>0</v>
      </c>
    </row>
    <row r="74" spans="1:8" x14ac:dyDescent="0.25">
      <c r="E74" s="2">
        <v>2017</v>
      </c>
      <c r="F74" s="56">
        <f t="shared" ref="F74:H80" si="56">F7+F15+F23+F31+F39+F47+F55+F63</f>
        <v>0</v>
      </c>
      <c r="G74" s="137">
        <f t="shared" si="56"/>
        <v>0</v>
      </c>
      <c r="H74" s="56">
        <f t="shared" si="56"/>
        <v>0</v>
      </c>
    </row>
    <row r="75" spans="1:8" x14ac:dyDescent="0.25">
      <c r="E75" s="2">
        <v>2018</v>
      </c>
      <c r="F75" s="56">
        <f t="shared" si="56"/>
        <v>0</v>
      </c>
      <c r="G75" s="137">
        <f t="shared" si="56"/>
        <v>0</v>
      </c>
      <c r="H75" s="56">
        <f t="shared" si="56"/>
        <v>0</v>
      </c>
    </row>
    <row r="76" spans="1:8" x14ac:dyDescent="0.25">
      <c r="E76" s="2">
        <v>2019</v>
      </c>
      <c r="F76" s="56">
        <f t="shared" si="56"/>
        <v>0</v>
      </c>
      <c r="G76" s="137">
        <f t="shared" si="56"/>
        <v>0</v>
      </c>
      <c r="H76" s="56">
        <f t="shared" si="56"/>
        <v>0</v>
      </c>
    </row>
    <row r="77" spans="1:8" x14ac:dyDescent="0.25">
      <c r="E77" s="2">
        <v>2020</v>
      </c>
      <c r="F77" s="56">
        <f t="shared" si="56"/>
        <v>0</v>
      </c>
      <c r="G77" s="137">
        <f t="shared" si="56"/>
        <v>0</v>
      </c>
      <c r="H77" s="56">
        <f t="shared" si="56"/>
        <v>0</v>
      </c>
    </row>
    <row r="78" spans="1:8" x14ac:dyDescent="0.25">
      <c r="E78" s="2">
        <v>2021</v>
      </c>
      <c r="F78" s="56">
        <f t="shared" si="56"/>
        <v>0</v>
      </c>
      <c r="G78" s="137">
        <f t="shared" si="56"/>
        <v>0</v>
      </c>
      <c r="H78" s="56">
        <f t="shared" si="56"/>
        <v>0</v>
      </c>
    </row>
    <row r="79" spans="1:8" x14ac:dyDescent="0.25">
      <c r="E79" s="2">
        <v>2022</v>
      </c>
      <c r="F79" s="56">
        <f t="shared" si="56"/>
        <v>0</v>
      </c>
      <c r="G79" s="137">
        <f t="shared" si="56"/>
        <v>0</v>
      </c>
      <c r="H79" s="56">
        <f t="shared" si="56"/>
        <v>0</v>
      </c>
    </row>
    <row r="80" spans="1:8" x14ac:dyDescent="0.25">
      <c r="E80" s="2">
        <v>2023</v>
      </c>
      <c r="F80" s="56">
        <f t="shared" si="56"/>
        <v>0</v>
      </c>
      <c r="G80" s="137">
        <f t="shared" si="56"/>
        <v>0</v>
      </c>
      <c r="H80" s="56">
        <f t="shared" si="56"/>
        <v>0</v>
      </c>
    </row>
  </sheetData>
  <mergeCells count="44">
    <mergeCell ref="A3:E3"/>
    <mergeCell ref="F3:H3"/>
    <mergeCell ref="A2:H2"/>
    <mergeCell ref="A1:H1"/>
    <mergeCell ref="F4:G4"/>
    <mergeCell ref="H4:H5"/>
    <mergeCell ref="E4:E5"/>
    <mergeCell ref="D6:D13"/>
    <mergeCell ref="C6:C13"/>
    <mergeCell ref="B6:B13"/>
    <mergeCell ref="A6:A13"/>
    <mergeCell ref="A4:A5"/>
    <mergeCell ref="C4:C5"/>
    <mergeCell ref="D4:D5"/>
    <mergeCell ref="B4:B5"/>
    <mergeCell ref="A22:A29"/>
    <mergeCell ref="B22:B29"/>
    <mergeCell ref="C22:C29"/>
    <mergeCell ref="D22:D29"/>
    <mergeCell ref="D14:D21"/>
    <mergeCell ref="C14:C21"/>
    <mergeCell ref="B14:B21"/>
    <mergeCell ref="A14:A21"/>
    <mergeCell ref="A30:A37"/>
    <mergeCell ref="B30:B37"/>
    <mergeCell ref="C30:C37"/>
    <mergeCell ref="D30:D37"/>
    <mergeCell ref="A38:A45"/>
    <mergeCell ref="B38:B45"/>
    <mergeCell ref="C38:C45"/>
    <mergeCell ref="D38:D45"/>
    <mergeCell ref="A46:A53"/>
    <mergeCell ref="B46:B53"/>
    <mergeCell ref="C46:C53"/>
    <mergeCell ref="D46:D53"/>
    <mergeCell ref="F71:H71"/>
    <mergeCell ref="A54:A61"/>
    <mergeCell ref="B54:B61"/>
    <mergeCell ref="C54:C61"/>
    <mergeCell ref="D54:D61"/>
    <mergeCell ref="A62:A69"/>
    <mergeCell ref="B62:B69"/>
    <mergeCell ref="C62:C69"/>
    <mergeCell ref="D62:D69"/>
  </mergeCells>
  <conditionalFormatting sqref="V12">
    <cfRule type="expression" dxfId="5" priority="1">
      <formula>IF(D6="","","0")</formula>
    </cfRule>
  </conditionalFormatting>
  <dataValidations count="2">
    <dataValidation type="list" allowBlank="1" showInputMessage="1" showErrorMessage="1" errorTitle="DİKKAT" error="Yandaki ok işaretini tıklayarak açılır menüden seçiminizi yapınız." sqref="C14 C6 C30 C46 C22 C38 C62 C54" xr:uid="{00000000-0002-0000-0400-000000000000}">
      <formula1>$L$4:$L$12</formula1>
    </dataValidation>
    <dataValidation type="decimal" allowBlank="1" showInputMessage="1" showErrorMessage="1" errorTitle="UYARI!" error="Lütfen sadece &quot;sayı değeri&quot; giriniz." sqref="F6:G69" xr:uid="{00000000-0002-0000-0400-000001000000}">
      <formula1>0</formula1>
      <formula2>1E+23</formula2>
    </dataValidation>
  </dataValidations>
  <pageMargins left="0.70866141732283472" right="0.70866141732283472" top="0.74803149606299213" bottom="0.74803149606299213" header="0.31496062992125984" footer="0.31496062992125984"/>
  <pageSetup paperSize="9" scale="60" orientation="portrait" r:id="rId1"/>
  <headerFooter>
    <oddHeader>&amp;R&amp;18FR_5 SIVI YAKIT VERİLERİ</oddHeader>
  </headerFooter>
  <colBreaks count="1" manualBreakCount="1">
    <brk id="8"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ayfa6">
    <tabColor theme="4"/>
  </sheetPr>
  <dimension ref="A1:AS135"/>
  <sheetViews>
    <sheetView topLeftCell="L1" zoomScale="70" zoomScaleNormal="70" workbookViewId="0">
      <selection activeCell="V12" sqref="V12"/>
    </sheetView>
  </sheetViews>
  <sheetFormatPr defaultRowHeight="15" x14ac:dyDescent="0.25"/>
  <cols>
    <col min="1" max="1" width="8.7109375" customWidth="1"/>
    <col min="2" max="2" width="17.7109375" style="4" customWidth="1"/>
    <col min="3" max="3" width="14.28515625" customWidth="1"/>
    <col min="5" max="30" width="15.7109375" customWidth="1"/>
    <col min="32" max="32" width="16.7109375" customWidth="1"/>
  </cols>
  <sheetData>
    <row r="1" spans="1:45" ht="96.75" customHeight="1" thickBot="1" x14ac:dyDescent="0.3">
      <c r="A1" s="511"/>
      <c r="B1" s="512"/>
      <c r="C1" s="298" t="s">
        <v>221</v>
      </c>
      <c r="D1" s="299"/>
      <c r="E1" s="299"/>
      <c r="F1" s="299"/>
      <c r="G1" s="299"/>
      <c r="H1" s="299"/>
      <c r="I1" s="299"/>
      <c r="J1" s="299"/>
      <c r="K1" s="299"/>
      <c r="L1" s="299"/>
      <c r="M1" s="299"/>
      <c r="N1" s="299"/>
      <c r="O1" s="299"/>
      <c r="P1" s="299"/>
      <c r="Q1" s="299"/>
      <c r="R1" s="299"/>
      <c r="S1" s="299"/>
      <c r="T1" s="299"/>
      <c r="U1" s="299"/>
      <c r="V1" s="299"/>
      <c r="W1" s="299"/>
      <c r="X1" s="299"/>
      <c r="Y1" s="299"/>
      <c r="Z1" s="299"/>
      <c r="AA1" s="299"/>
      <c r="AB1" s="300"/>
      <c r="AC1" s="394"/>
      <c r="AD1" s="396"/>
    </row>
    <row r="2" spans="1:45" ht="26.25" x14ac:dyDescent="0.4">
      <c r="A2" s="518" t="s">
        <v>97</v>
      </c>
      <c r="B2" s="519"/>
      <c r="C2" s="519"/>
      <c r="D2" s="519"/>
      <c r="E2" s="519"/>
      <c r="F2" s="519"/>
      <c r="G2" s="519"/>
      <c r="H2" s="519"/>
      <c r="I2" s="519"/>
      <c r="J2" s="519"/>
      <c r="K2" s="519"/>
      <c r="L2" s="519"/>
      <c r="M2" s="519"/>
      <c r="N2" s="519"/>
      <c r="O2" s="519"/>
      <c r="P2" s="519"/>
      <c r="Q2" s="519"/>
      <c r="R2" s="519"/>
      <c r="S2" s="519"/>
      <c r="T2" s="519"/>
      <c r="U2" s="519"/>
      <c r="V2" s="519"/>
      <c r="W2" s="519"/>
      <c r="X2" s="519"/>
      <c r="Y2" s="519"/>
      <c r="Z2" s="519"/>
      <c r="AA2" s="519"/>
      <c r="AB2" s="519"/>
      <c r="AC2" s="519"/>
      <c r="AD2" s="520"/>
    </row>
    <row r="3" spans="1:45" ht="52.9" customHeight="1" thickBot="1" x14ac:dyDescent="0.3">
      <c r="A3" s="521" t="s">
        <v>88</v>
      </c>
      <c r="B3" s="522"/>
      <c r="C3" s="522"/>
      <c r="D3" s="523"/>
      <c r="E3" s="502" t="s">
        <v>141</v>
      </c>
      <c r="F3" s="503"/>
      <c r="G3" s="503"/>
      <c r="H3" s="503"/>
      <c r="I3" s="503"/>
      <c r="J3" s="503"/>
      <c r="K3" s="503"/>
      <c r="L3" s="503"/>
      <c r="M3" s="503"/>
      <c r="N3" s="503"/>
      <c r="O3" s="503"/>
      <c r="P3" s="503"/>
      <c r="Q3" s="503"/>
      <c r="R3" s="503"/>
      <c r="S3" s="503"/>
      <c r="T3" s="503"/>
      <c r="U3" s="503"/>
      <c r="V3" s="503"/>
      <c r="W3" s="503"/>
      <c r="X3" s="503"/>
      <c r="Y3" s="503"/>
      <c r="Z3" s="503"/>
      <c r="AA3" s="503"/>
      <c r="AB3" s="525"/>
      <c r="AC3" s="525"/>
      <c r="AD3" s="526"/>
    </row>
    <row r="4" spans="1:45" s="3" customFormat="1" ht="28.9" customHeight="1" x14ac:dyDescent="0.4">
      <c r="A4" s="451" t="s">
        <v>29</v>
      </c>
      <c r="B4" s="421" t="s">
        <v>89</v>
      </c>
      <c r="C4" s="421" t="s">
        <v>33</v>
      </c>
      <c r="D4" s="389" t="s">
        <v>0</v>
      </c>
      <c r="E4" s="529" t="s">
        <v>14</v>
      </c>
      <c r="F4" s="515"/>
      <c r="G4" s="516" t="s">
        <v>17</v>
      </c>
      <c r="H4" s="516"/>
      <c r="I4" s="515" t="s">
        <v>18</v>
      </c>
      <c r="J4" s="515"/>
      <c r="K4" s="516" t="s">
        <v>19</v>
      </c>
      <c r="L4" s="516"/>
      <c r="M4" s="515" t="s">
        <v>20</v>
      </c>
      <c r="N4" s="515"/>
      <c r="O4" s="516" t="s">
        <v>21</v>
      </c>
      <c r="P4" s="516"/>
      <c r="Q4" s="515" t="s">
        <v>22</v>
      </c>
      <c r="R4" s="515"/>
      <c r="S4" s="516" t="s">
        <v>23</v>
      </c>
      <c r="T4" s="516"/>
      <c r="U4" s="515" t="s">
        <v>24</v>
      </c>
      <c r="V4" s="515"/>
      <c r="W4" s="516" t="s">
        <v>25</v>
      </c>
      <c r="X4" s="516"/>
      <c r="Y4" s="515" t="s">
        <v>26</v>
      </c>
      <c r="Z4" s="515"/>
      <c r="AA4" s="516" t="s">
        <v>27</v>
      </c>
      <c r="AB4" s="517"/>
      <c r="AC4" s="513" t="s">
        <v>7</v>
      </c>
      <c r="AD4" s="514"/>
      <c r="AF4" s="528" t="s">
        <v>220</v>
      </c>
      <c r="AG4" s="528"/>
      <c r="AH4" s="528"/>
      <c r="AI4" s="528"/>
      <c r="AJ4" s="528"/>
      <c r="AK4" s="528"/>
    </row>
    <row r="5" spans="1:45" s="3" customFormat="1" ht="19.5" thickBot="1" x14ac:dyDescent="0.3">
      <c r="A5" s="480"/>
      <c r="B5" s="460"/>
      <c r="C5" s="524"/>
      <c r="D5" s="390"/>
      <c r="E5" s="225" t="s">
        <v>142</v>
      </c>
      <c r="F5" s="223" t="s">
        <v>143</v>
      </c>
      <c r="G5" s="222" t="s">
        <v>91</v>
      </c>
      <c r="H5" s="223" t="s">
        <v>16</v>
      </c>
      <c r="I5" s="222" t="s">
        <v>91</v>
      </c>
      <c r="J5" s="223" t="s">
        <v>16</v>
      </c>
      <c r="K5" s="222" t="s">
        <v>91</v>
      </c>
      <c r="L5" s="223" t="s">
        <v>16</v>
      </c>
      <c r="M5" s="222" t="s">
        <v>91</v>
      </c>
      <c r="N5" s="223" t="s">
        <v>16</v>
      </c>
      <c r="O5" s="222" t="s">
        <v>91</v>
      </c>
      <c r="P5" s="223" t="s">
        <v>16</v>
      </c>
      <c r="Q5" s="222" t="s">
        <v>91</v>
      </c>
      <c r="R5" s="223" t="s">
        <v>16</v>
      </c>
      <c r="S5" s="222" t="s">
        <v>91</v>
      </c>
      <c r="T5" s="223" t="s">
        <v>16</v>
      </c>
      <c r="U5" s="222" t="s">
        <v>91</v>
      </c>
      <c r="V5" s="223" t="s">
        <v>16</v>
      </c>
      <c r="W5" s="222" t="s">
        <v>91</v>
      </c>
      <c r="X5" s="223" t="s">
        <v>16</v>
      </c>
      <c r="Y5" s="222" t="s">
        <v>91</v>
      </c>
      <c r="Z5" s="223" t="s">
        <v>16</v>
      </c>
      <c r="AA5" s="222" t="s">
        <v>91</v>
      </c>
      <c r="AB5" s="224" t="s">
        <v>16</v>
      </c>
      <c r="AC5" s="225" t="s">
        <v>91</v>
      </c>
      <c r="AD5" s="224" t="s">
        <v>16</v>
      </c>
      <c r="AF5"/>
    </row>
    <row r="6" spans="1:45" ht="15" customHeight="1" x14ac:dyDescent="0.25">
      <c r="A6" s="374">
        <v>1</v>
      </c>
      <c r="B6" s="508"/>
      <c r="C6" s="377"/>
      <c r="D6" s="179">
        <v>2016</v>
      </c>
      <c r="E6" s="226"/>
      <c r="F6" s="219"/>
      <c r="G6" s="218"/>
      <c r="H6" s="219"/>
      <c r="I6" s="218"/>
      <c r="J6" s="219"/>
      <c r="K6" s="218"/>
      <c r="L6" s="219"/>
      <c r="M6" s="218"/>
      <c r="N6" s="219"/>
      <c r="O6" s="218"/>
      <c r="P6" s="219"/>
      <c r="Q6" s="218"/>
      <c r="R6" s="219"/>
      <c r="S6" s="218"/>
      <c r="T6" s="219"/>
      <c r="U6" s="218"/>
      <c r="V6" s="219"/>
      <c r="W6" s="218"/>
      <c r="X6" s="219"/>
      <c r="Y6" s="218"/>
      <c r="Z6" s="219"/>
      <c r="AA6" s="218"/>
      <c r="AB6" s="220"/>
      <c r="AC6" s="171">
        <f>E6+G6+I6+K6+M6+O6+Q6+S6+U6+W6+Y6+AA6</f>
        <v>0</v>
      </c>
      <c r="AD6" s="221">
        <f>F6+H6+J6+L6+N6+P6+R6+T6+V6+X6+Z6+AB6</f>
        <v>0</v>
      </c>
      <c r="AF6" s="527" t="s">
        <v>214</v>
      </c>
      <c r="AG6" s="527"/>
      <c r="AH6" s="527"/>
      <c r="AI6" s="527"/>
      <c r="AJ6" s="527"/>
      <c r="AM6" s="527"/>
      <c r="AN6" s="527"/>
      <c r="AO6" s="527"/>
      <c r="AP6" s="527"/>
      <c r="AQ6" s="527"/>
      <c r="AR6" s="80"/>
      <c r="AS6" s="80"/>
    </row>
    <row r="7" spans="1:45" ht="15" customHeight="1" x14ac:dyDescent="0.25">
      <c r="A7" s="374"/>
      <c r="B7" s="508"/>
      <c r="C7" s="377"/>
      <c r="D7" s="180">
        <v>2017</v>
      </c>
      <c r="E7" s="227"/>
      <c r="F7" s="91"/>
      <c r="G7" s="34"/>
      <c r="H7" s="91"/>
      <c r="I7" s="34"/>
      <c r="J7" s="91"/>
      <c r="K7" s="34"/>
      <c r="L7" s="91"/>
      <c r="M7" s="34"/>
      <c r="N7" s="91"/>
      <c r="O7" s="34"/>
      <c r="P7" s="91"/>
      <c r="Q7" s="34"/>
      <c r="R7" s="91"/>
      <c r="S7" s="34"/>
      <c r="T7" s="91"/>
      <c r="U7" s="34"/>
      <c r="V7" s="91"/>
      <c r="W7" s="34"/>
      <c r="X7" s="91"/>
      <c r="Y7" s="34"/>
      <c r="Z7" s="91"/>
      <c r="AA7" s="34"/>
      <c r="AB7" s="94"/>
      <c r="AC7" s="19">
        <f t="shared" ref="AC7:AC22" si="0">E7+G7+I7+K7+M7+O7+Q7+S7+U7+W7+Y7+AA7</f>
        <v>0</v>
      </c>
      <c r="AD7" s="92">
        <f t="shared" ref="AD7:AD22" si="1">F7+H7+J7+L7+N7+P7+R7+T7+V7+X7+Z7+AB7</f>
        <v>0</v>
      </c>
      <c r="AF7" s="527"/>
      <c r="AG7" s="527"/>
      <c r="AH7" s="527"/>
      <c r="AI7" s="527"/>
      <c r="AJ7" s="527"/>
      <c r="AM7" s="527"/>
      <c r="AN7" s="527"/>
      <c r="AO7" s="527"/>
      <c r="AP7" s="527"/>
      <c r="AQ7" s="527"/>
      <c r="AR7" s="80"/>
      <c r="AS7" s="80"/>
    </row>
    <row r="8" spans="1:45" x14ac:dyDescent="0.25">
      <c r="A8" s="374"/>
      <c r="B8" s="508"/>
      <c r="C8" s="377"/>
      <c r="D8" s="180">
        <v>2018</v>
      </c>
      <c r="E8" s="227"/>
      <c r="F8" s="91"/>
      <c r="G8" s="34"/>
      <c r="H8" s="91"/>
      <c r="I8" s="34"/>
      <c r="J8" s="91"/>
      <c r="K8" s="34"/>
      <c r="L8" s="91"/>
      <c r="M8" s="34"/>
      <c r="N8" s="91"/>
      <c r="O8" s="34"/>
      <c r="P8" s="91"/>
      <c r="Q8" s="34"/>
      <c r="R8" s="91"/>
      <c r="S8" s="34"/>
      <c r="T8" s="91"/>
      <c r="U8" s="34"/>
      <c r="V8" s="91"/>
      <c r="W8" s="34"/>
      <c r="X8" s="91"/>
      <c r="Y8" s="34"/>
      <c r="Z8" s="91"/>
      <c r="AA8" s="34"/>
      <c r="AB8" s="94"/>
      <c r="AC8" s="19">
        <f t="shared" si="0"/>
        <v>0</v>
      </c>
      <c r="AD8" s="92">
        <f t="shared" si="1"/>
        <v>0</v>
      </c>
    </row>
    <row r="9" spans="1:45" x14ac:dyDescent="0.25">
      <c r="A9" s="374"/>
      <c r="B9" s="508"/>
      <c r="C9" s="377"/>
      <c r="D9" s="180">
        <v>2019</v>
      </c>
      <c r="E9" s="227"/>
      <c r="F9" s="91"/>
      <c r="G9" s="34"/>
      <c r="H9" s="91"/>
      <c r="I9" s="34"/>
      <c r="J9" s="91"/>
      <c r="K9" s="34"/>
      <c r="L9" s="91"/>
      <c r="M9" s="34"/>
      <c r="N9" s="91"/>
      <c r="O9" s="34"/>
      <c r="P9" s="91"/>
      <c r="Q9" s="34"/>
      <c r="R9" s="91"/>
      <c r="S9" s="34"/>
      <c r="T9" s="91"/>
      <c r="U9" s="34"/>
      <c r="V9" s="91"/>
      <c r="W9" s="34"/>
      <c r="X9" s="91"/>
      <c r="Y9" s="34"/>
      <c r="Z9" s="91"/>
      <c r="AA9" s="34"/>
      <c r="AB9" s="94"/>
      <c r="AC9" s="19">
        <f t="shared" si="0"/>
        <v>0</v>
      </c>
      <c r="AD9" s="92">
        <f t="shared" si="1"/>
        <v>0</v>
      </c>
    </row>
    <row r="10" spans="1:45" x14ac:dyDescent="0.25">
      <c r="A10" s="374"/>
      <c r="B10" s="508"/>
      <c r="C10" s="377"/>
      <c r="D10" s="180">
        <v>2020</v>
      </c>
      <c r="E10" s="227"/>
      <c r="F10" s="91"/>
      <c r="G10" s="34"/>
      <c r="H10" s="91"/>
      <c r="I10" s="34"/>
      <c r="J10" s="91"/>
      <c r="K10" s="34"/>
      <c r="L10" s="91"/>
      <c r="M10" s="34"/>
      <c r="N10" s="91"/>
      <c r="O10" s="34"/>
      <c r="P10" s="91"/>
      <c r="Q10" s="34"/>
      <c r="R10" s="91"/>
      <c r="S10" s="34"/>
      <c r="T10" s="91"/>
      <c r="U10" s="34"/>
      <c r="V10" s="91"/>
      <c r="W10" s="34"/>
      <c r="X10" s="91"/>
      <c r="Y10" s="34"/>
      <c r="Z10" s="91"/>
      <c r="AA10" s="34"/>
      <c r="AB10" s="94"/>
      <c r="AC10" s="19">
        <f t="shared" si="0"/>
        <v>0</v>
      </c>
      <c r="AD10" s="92">
        <f t="shared" si="1"/>
        <v>0</v>
      </c>
    </row>
    <row r="11" spans="1:45" x14ac:dyDescent="0.25">
      <c r="A11" s="374"/>
      <c r="B11" s="508"/>
      <c r="C11" s="377"/>
      <c r="D11" s="180">
        <v>2021</v>
      </c>
      <c r="E11" s="227"/>
      <c r="F11" s="91"/>
      <c r="G11" s="34"/>
      <c r="H11" s="91"/>
      <c r="I11" s="34"/>
      <c r="J11" s="91"/>
      <c r="K11" s="34"/>
      <c r="L11" s="91"/>
      <c r="M11" s="34"/>
      <c r="N11" s="91"/>
      <c r="O11" s="34"/>
      <c r="P11" s="91"/>
      <c r="Q11" s="34"/>
      <c r="R11" s="91"/>
      <c r="S11" s="34"/>
      <c r="T11" s="91"/>
      <c r="U11" s="34"/>
      <c r="V11" s="91"/>
      <c r="W11" s="34"/>
      <c r="X11" s="91"/>
      <c r="Y11" s="34"/>
      <c r="Z11" s="91"/>
      <c r="AA11" s="34"/>
      <c r="AB11" s="94"/>
      <c r="AC11" s="19">
        <f t="shared" si="0"/>
        <v>0</v>
      </c>
      <c r="AD11" s="92">
        <f t="shared" si="1"/>
        <v>0</v>
      </c>
    </row>
    <row r="12" spans="1:45" x14ac:dyDescent="0.25">
      <c r="A12" s="374"/>
      <c r="B12" s="508"/>
      <c r="C12" s="377"/>
      <c r="D12" s="180">
        <v>2022</v>
      </c>
      <c r="E12" s="227"/>
      <c r="F12" s="91"/>
      <c r="G12" s="34"/>
      <c r="H12" s="91"/>
      <c r="I12" s="34"/>
      <c r="J12" s="91"/>
      <c r="K12" s="34"/>
      <c r="L12" s="91"/>
      <c r="M12" s="34"/>
      <c r="N12" s="91"/>
      <c r="O12" s="34"/>
      <c r="P12" s="91"/>
      <c r="Q12" s="34"/>
      <c r="R12" s="91"/>
      <c r="S12" s="34"/>
      <c r="T12" s="91"/>
      <c r="U12" s="34"/>
      <c r="V12" s="91"/>
      <c r="W12" s="34"/>
      <c r="X12" s="91"/>
      <c r="Y12" s="34"/>
      <c r="Z12" s="91"/>
      <c r="AA12" s="34"/>
      <c r="AB12" s="94"/>
      <c r="AC12" s="19">
        <f t="shared" si="0"/>
        <v>0</v>
      </c>
      <c r="AD12" s="92">
        <f t="shared" si="1"/>
        <v>0</v>
      </c>
    </row>
    <row r="13" spans="1:45" x14ac:dyDescent="0.25">
      <c r="A13" s="382"/>
      <c r="B13" s="509"/>
      <c r="C13" s="383"/>
      <c r="D13" s="180">
        <v>2023</v>
      </c>
      <c r="E13" s="227"/>
      <c r="F13" s="91"/>
      <c r="G13" s="34"/>
      <c r="H13" s="91"/>
      <c r="I13" s="34"/>
      <c r="J13" s="91"/>
      <c r="K13" s="34"/>
      <c r="L13" s="91"/>
      <c r="M13" s="34"/>
      <c r="N13" s="91"/>
      <c r="O13" s="34"/>
      <c r="P13" s="91"/>
      <c r="Q13" s="34"/>
      <c r="R13" s="91"/>
      <c r="S13" s="34"/>
      <c r="T13" s="91"/>
      <c r="U13" s="34"/>
      <c r="V13" s="91"/>
      <c r="W13" s="34"/>
      <c r="X13" s="91"/>
      <c r="Y13" s="34"/>
      <c r="Z13" s="91"/>
      <c r="AA13" s="34"/>
      <c r="AB13" s="94"/>
      <c r="AC13" s="19">
        <f t="shared" si="0"/>
        <v>0</v>
      </c>
      <c r="AD13" s="92">
        <f t="shared" si="1"/>
        <v>0</v>
      </c>
    </row>
    <row r="14" spans="1:45" x14ac:dyDescent="0.25">
      <c r="A14" s="379">
        <v>2</v>
      </c>
      <c r="B14" s="504"/>
      <c r="C14" s="467"/>
      <c r="D14" s="181">
        <v>2016</v>
      </c>
      <c r="E14" s="228"/>
      <c r="F14" s="109"/>
      <c r="G14" s="108"/>
      <c r="H14" s="109"/>
      <c r="I14" s="108"/>
      <c r="J14" s="109"/>
      <c r="K14" s="108"/>
      <c r="L14" s="109"/>
      <c r="M14" s="108"/>
      <c r="N14" s="109"/>
      <c r="O14" s="108"/>
      <c r="P14" s="109"/>
      <c r="Q14" s="108"/>
      <c r="R14" s="109"/>
      <c r="S14" s="108"/>
      <c r="T14" s="109"/>
      <c r="U14" s="108"/>
      <c r="V14" s="109"/>
      <c r="W14" s="108"/>
      <c r="X14" s="109"/>
      <c r="Y14" s="108"/>
      <c r="Z14" s="109"/>
      <c r="AA14" s="108"/>
      <c r="AB14" s="110"/>
      <c r="AC14" s="20">
        <f t="shared" si="0"/>
        <v>0</v>
      </c>
      <c r="AD14" s="93">
        <f t="shared" si="1"/>
        <v>0</v>
      </c>
    </row>
    <row r="15" spans="1:45" x14ac:dyDescent="0.25">
      <c r="A15" s="380"/>
      <c r="B15" s="505"/>
      <c r="C15" s="468"/>
      <c r="D15" s="181">
        <v>2017</v>
      </c>
      <c r="E15" s="228"/>
      <c r="F15" s="109"/>
      <c r="G15" s="108"/>
      <c r="H15" s="109"/>
      <c r="I15" s="108"/>
      <c r="J15" s="109"/>
      <c r="K15" s="108"/>
      <c r="L15" s="109"/>
      <c r="M15" s="108"/>
      <c r="N15" s="109"/>
      <c r="O15" s="108"/>
      <c r="P15" s="109"/>
      <c r="Q15" s="108"/>
      <c r="R15" s="109"/>
      <c r="S15" s="108"/>
      <c r="T15" s="109"/>
      <c r="U15" s="108"/>
      <c r="V15" s="109"/>
      <c r="W15" s="108"/>
      <c r="X15" s="109"/>
      <c r="Y15" s="108"/>
      <c r="Z15" s="109"/>
      <c r="AA15" s="108"/>
      <c r="AB15" s="110"/>
      <c r="AC15" s="20">
        <f t="shared" si="0"/>
        <v>0</v>
      </c>
      <c r="AD15" s="93">
        <f t="shared" si="1"/>
        <v>0</v>
      </c>
    </row>
    <row r="16" spans="1:45" x14ac:dyDescent="0.25">
      <c r="A16" s="380"/>
      <c r="B16" s="505"/>
      <c r="C16" s="468"/>
      <c r="D16" s="181">
        <v>2018</v>
      </c>
      <c r="E16" s="228"/>
      <c r="F16" s="109"/>
      <c r="G16" s="108"/>
      <c r="H16" s="109"/>
      <c r="I16" s="108"/>
      <c r="J16" s="109"/>
      <c r="K16" s="108"/>
      <c r="L16" s="109"/>
      <c r="M16" s="108"/>
      <c r="N16" s="109"/>
      <c r="O16" s="108"/>
      <c r="P16" s="109"/>
      <c r="Q16" s="108"/>
      <c r="R16" s="109"/>
      <c r="S16" s="108"/>
      <c r="T16" s="109"/>
      <c r="U16" s="108"/>
      <c r="V16" s="109"/>
      <c r="W16" s="108"/>
      <c r="X16" s="109"/>
      <c r="Y16" s="108"/>
      <c r="Z16" s="109"/>
      <c r="AA16" s="108"/>
      <c r="AB16" s="110"/>
      <c r="AC16" s="20">
        <f t="shared" si="0"/>
        <v>0</v>
      </c>
      <c r="AD16" s="93">
        <f t="shared" si="1"/>
        <v>0</v>
      </c>
    </row>
    <row r="17" spans="1:37" x14ac:dyDescent="0.25">
      <c r="A17" s="380"/>
      <c r="B17" s="505"/>
      <c r="C17" s="468"/>
      <c r="D17" s="181">
        <v>2019</v>
      </c>
      <c r="E17" s="228"/>
      <c r="F17" s="109"/>
      <c r="G17" s="108"/>
      <c r="H17" s="109"/>
      <c r="I17" s="108"/>
      <c r="J17" s="109"/>
      <c r="K17" s="108"/>
      <c r="L17" s="109"/>
      <c r="M17" s="108"/>
      <c r="N17" s="109"/>
      <c r="O17" s="108"/>
      <c r="P17" s="109"/>
      <c r="Q17" s="108"/>
      <c r="R17" s="109"/>
      <c r="S17" s="108"/>
      <c r="T17" s="109"/>
      <c r="U17" s="109"/>
      <c r="V17" s="109"/>
      <c r="W17" s="109"/>
      <c r="X17" s="109"/>
      <c r="Y17" s="109"/>
      <c r="Z17" s="109"/>
      <c r="AA17" s="109"/>
      <c r="AB17" s="109"/>
      <c r="AC17" s="109"/>
      <c r="AD17" s="109"/>
      <c r="AE17" s="109"/>
      <c r="AF17" s="109"/>
      <c r="AG17" s="109"/>
      <c r="AH17" s="109"/>
      <c r="AI17" s="109"/>
      <c r="AJ17" s="109"/>
      <c r="AK17" s="109"/>
    </row>
    <row r="18" spans="1:37" x14ac:dyDescent="0.25">
      <c r="A18" s="380"/>
      <c r="B18" s="505"/>
      <c r="C18" s="468"/>
      <c r="D18" s="181">
        <v>2020</v>
      </c>
      <c r="E18" s="228"/>
      <c r="F18" s="109"/>
      <c r="G18" s="108"/>
      <c r="H18" s="109"/>
      <c r="I18" s="108"/>
      <c r="J18" s="109"/>
      <c r="K18" s="108"/>
      <c r="L18" s="109"/>
      <c r="M18" s="108"/>
      <c r="N18" s="109"/>
      <c r="O18" s="108"/>
      <c r="P18" s="109"/>
      <c r="Q18" s="108"/>
      <c r="R18" s="109"/>
      <c r="S18" s="108"/>
      <c r="T18" s="109"/>
      <c r="U18" s="108"/>
      <c r="V18" s="109"/>
      <c r="W18" s="108"/>
      <c r="X18" s="109"/>
      <c r="Y18" s="108"/>
      <c r="Z18" s="109"/>
      <c r="AA18" s="108"/>
      <c r="AB18" s="110"/>
      <c r="AC18" s="20">
        <f t="shared" si="0"/>
        <v>0</v>
      </c>
      <c r="AD18" s="93">
        <f t="shared" si="1"/>
        <v>0</v>
      </c>
    </row>
    <row r="19" spans="1:37" x14ac:dyDescent="0.25">
      <c r="A19" s="380"/>
      <c r="B19" s="505"/>
      <c r="C19" s="468"/>
      <c r="D19" s="181">
        <v>2021</v>
      </c>
      <c r="E19" s="228"/>
      <c r="F19" s="109"/>
      <c r="G19" s="108"/>
      <c r="H19" s="109"/>
      <c r="I19" s="108"/>
      <c r="J19" s="109"/>
      <c r="K19" s="108"/>
      <c r="L19" s="109"/>
      <c r="M19" s="108"/>
      <c r="N19" s="109"/>
      <c r="O19" s="108"/>
      <c r="P19" s="109"/>
      <c r="Q19" s="108"/>
      <c r="R19" s="109"/>
      <c r="S19" s="108"/>
      <c r="T19" s="109"/>
      <c r="U19" s="108"/>
      <c r="V19" s="109"/>
      <c r="W19" s="108"/>
      <c r="X19" s="109"/>
      <c r="Y19" s="108"/>
      <c r="Z19" s="109"/>
      <c r="AA19" s="108"/>
      <c r="AB19" s="110"/>
      <c r="AC19" s="20">
        <f t="shared" si="0"/>
        <v>0</v>
      </c>
      <c r="AD19" s="93">
        <f t="shared" si="1"/>
        <v>0</v>
      </c>
    </row>
    <row r="20" spans="1:37" x14ac:dyDescent="0.25">
      <c r="A20" s="380"/>
      <c r="B20" s="505"/>
      <c r="C20" s="468"/>
      <c r="D20" s="181">
        <v>2022</v>
      </c>
      <c r="E20" s="228"/>
      <c r="F20" s="109"/>
      <c r="G20" s="108"/>
      <c r="H20" s="109"/>
      <c r="I20" s="108"/>
      <c r="J20" s="109"/>
      <c r="K20" s="108"/>
      <c r="L20" s="109"/>
      <c r="M20" s="108"/>
      <c r="N20" s="109"/>
      <c r="O20" s="108"/>
      <c r="P20" s="109"/>
      <c r="Q20" s="108"/>
      <c r="R20" s="109"/>
      <c r="S20" s="108"/>
      <c r="T20" s="109"/>
      <c r="U20" s="108"/>
      <c r="V20" s="109"/>
      <c r="W20" s="108"/>
      <c r="X20" s="109"/>
      <c r="Y20" s="108"/>
      <c r="Z20" s="109"/>
      <c r="AA20" s="108"/>
      <c r="AB20" s="110"/>
      <c r="AC20" s="20">
        <f t="shared" si="0"/>
        <v>0</v>
      </c>
      <c r="AD20" s="93">
        <f t="shared" si="1"/>
        <v>0</v>
      </c>
    </row>
    <row r="21" spans="1:37" x14ac:dyDescent="0.25">
      <c r="A21" s="381"/>
      <c r="B21" s="506"/>
      <c r="C21" s="474"/>
      <c r="D21" s="181">
        <v>2023</v>
      </c>
      <c r="E21" s="228"/>
      <c r="F21" s="109"/>
      <c r="G21" s="108"/>
      <c r="H21" s="109"/>
      <c r="I21" s="108"/>
      <c r="J21" s="109"/>
      <c r="K21" s="108"/>
      <c r="L21" s="109"/>
      <c r="M21" s="108"/>
      <c r="N21" s="109"/>
      <c r="O21" s="108"/>
      <c r="P21" s="109"/>
      <c r="Q21" s="108"/>
      <c r="R21" s="109"/>
      <c r="S21" s="108"/>
      <c r="T21" s="109"/>
      <c r="U21" s="108"/>
      <c r="V21" s="109"/>
      <c r="W21" s="108"/>
      <c r="X21" s="109"/>
      <c r="Y21" s="108"/>
      <c r="Z21" s="109"/>
      <c r="AA21" s="108"/>
      <c r="AB21" s="110"/>
      <c r="AC21" s="20">
        <f t="shared" si="0"/>
        <v>0</v>
      </c>
      <c r="AD21" s="93">
        <f t="shared" si="1"/>
        <v>0</v>
      </c>
    </row>
    <row r="22" spans="1:37" x14ac:dyDescent="0.25">
      <c r="A22" s="373">
        <v>3</v>
      </c>
      <c r="B22" s="507"/>
      <c r="C22" s="376"/>
      <c r="D22" s="180">
        <v>2016</v>
      </c>
      <c r="E22" s="227"/>
      <c r="F22" s="91"/>
      <c r="G22" s="34"/>
      <c r="H22" s="91"/>
      <c r="I22" s="34"/>
      <c r="J22" s="91"/>
      <c r="K22" s="34"/>
      <c r="L22" s="91"/>
      <c r="M22" s="34"/>
      <c r="N22" s="91"/>
      <c r="O22" s="34"/>
      <c r="P22" s="91"/>
      <c r="Q22" s="34"/>
      <c r="R22" s="91"/>
      <c r="S22" s="34"/>
      <c r="T22" s="91"/>
      <c r="U22" s="34"/>
      <c r="V22" s="91"/>
      <c r="W22" s="34"/>
      <c r="X22" s="91"/>
      <c r="Y22" s="34"/>
      <c r="Z22" s="91"/>
      <c r="AA22" s="34"/>
      <c r="AB22" s="94"/>
      <c r="AC22" s="19">
        <f t="shared" si="0"/>
        <v>0</v>
      </c>
      <c r="AD22" s="92">
        <f t="shared" si="1"/>
        <v>0</v>
      </c>
    </row>
    <row r="23" spans="1:37" x14ac:dyDescent="0.25">
      <c r="A23" s="374"/>
      <c r="B23" s="508"/>
      <c r="C23" s="377"/>
      <c r="D23" s="180">
        <v>2017</v>
      </c>
      <c r="E23" s="227"/>
      <c r="F23" s="91"/>
      <c r="G23" s="34"/>
      <c r="H23" s="91"/>
      <c r="I23" s="34"/>
      <c r="J23" s="91"/>
      <c r="K23" s="34"/>
      <c r="L23" s="91"/>
      <c r="M23" s="34"/>
      <c r="N23" s="91"/>
      <c r="O23" s="34"/>
      <c r="P23" s="91"/>
      <c r="Q23" s="34"/>
      <c r="R23" s="91"/>
      <c r="S23" s="34"/>
      <c r="T23" s="91"/>
      <c r="U23" s="34"/>
      <c r="V23" s="91"/>
      <c r="W23" s="34"/>
      <c r="X23" s="91"/>
      <c r="Y23" s="34"/>
      <c r="Z23" s="91"/>
      <c r="AA23" s="34"/>
      <c r="AB23" s="94"/>
      <c r="AC23" s="19">
        <f t="shared" ref="AC23:AC53" si="2">E23+G23+I23+K23+M23+O23+Q23+S23+U23+W23+Y23+AA23</f>
        <v>0</v>
      </c>
      <c r="AD23" s="92">
        <f t="shared" ref="AD23:AD53" si="3">F23+H23+J23+L23+N23+P23+R23+T23+V23+X23+Z23+AB23</f>
        <v>0</v>
      </c>
    </row>
    <row r="24" spans="1:37" x14ac:dyDescent="0.25">
      <c r="A24" s="374"/>
      <c r="B24" s="508"/>
      <c r="C24" s="377"/>
      <c r="D24" s="180">
        <v>2018</v>
      </c>
      <c r="E24" s="227"/>
      <c r="F24" s="91"/>
      <c r="G24" s="34"/>
      <c r="H24" s="91"/>
      <c r="I24" s="34"/>
      <c r="J24" s="91"/>
      <c r="K24" s="34"/>
      <c r="L24" s="91"/>
      <c r="M24" s="34"/>
      <c r="N24" s="91"/>
      <c r="O24" s="34"/>
      <c r="P24" s="91"/>
      <c r="Q24" s="34"/>
      <c r="R24" s="91"/>
      <c r="S24" s="34"/>
      <c r="T24" s="91"/>
      <c r="U24" s="34"/>
      <c r="V24" s="91"/>
      <c r="W24" s="34"/>
      <c r="X24" s="91"/>
      <c r="Y24" s="34"/>
      <c r="Z24" s="91"/>
      <c r="AA24" s="34"/>
      <c r="AB24" s="94"/>
      <c r="AC24" s="19">
        <f t="shared" si="2"/>
        <v>0</v>
      </c>
      <c r="AD24" s="92">
        <f t="shared" si="3"/>
        <v>0</v>
      </c>
    </row>
    <row r="25" spans="1:37" x14ac:dyDescent="0.25">
      <c r="A25" s="374"/>
      <c r="B25" s="508"/>
      <c r="C25" s="377"/>
      <c r="D25" s="180">
        <v>2019</v>
      </c>
      <c r="E25" s="227"/>
      <c r="F25" s="91"/>
      <c r="G25" s="34"/>
      <c r="H25" s="91"/>
      <c r="I25" s="34"/>
      <c r="J25" s="91"/>
      <c r="K25" s="34"/>
      <c r="L25" s="91"/>
      <c r="M25" s="34"/>
      <c r="N25" s="91"/>
      <c r="O25" s="34"/>
      <c r="P25" s="91"/>
      <c r="Q25" s="34"/>
      <c r="R25" s="91"/>
      <c r="S25" s="34"/>
      <c r="T25" s="91"/>
      <c r="U25" s="34"/>
      <c r="V25" s="91"/>
      <c r="W25" s="34"/>
      <c r="X25" s="91"/>
      <c r="Y25" s="34"/>
      <c r="Z25" s="91"/>
      <c r="AA25" s="34"/>
      <c r="AB25" s="94"/>
      <c r="AC25" s="19">
        <f t="shared" si="2"/>
        <v>0</v>
      </c>
      <c r="AD25" s="92">
        <f t="shared" si="3"/>
        <v>0</v>
      </c>
    </row>
    <row r="26" spans="1:37" x14ac:dyDescent="0.25">
      <c r="A26" s="374"/>
      <c r="B26" s="508"/>
      <c r="C26" s="377"/>
      <c r="D26" s="180">
        <v>2020</v>
      </c>
      <c r="E26" s="227"/>
      <c r="F26" s="91"/>
      <c r="G26" s="34"/>
      <c r="H26" s="91"/>
      <c r="I26" s="34"/>
      <c r="J26" s="91"/>
      <c r="K26" s="34"/>
      <c r="L26" s="91"/>
      <c r="M26" s="34"/>
      <c r="N26" s="91"/>
      <c r="O26" s="34"/>
      <c r="P26" s="91"/>
      <c r="Q26" s="34"/>
      <c r="R26" s="91"/>
      <c r="S26" s="34"/>
      <c r="T26" s="91"/>
      <c r="U26" s="34"/>
      <c r="V26" s="91"/>
      <c r="W26" s="34"/>
      <c r="X26" s="91"/>
      <c r="Y26" s="34"/>
      <c r="Z26" s="91"/>
      <c r="AA26" s="34"/>
      <c r="AB26" s="94"/>
      <c r="AC26" s="19">
        <f t="shared" si="2"/>
        <v>0</v>
      </c>
      <c r="AD26" s="92">
        <f t="shared" si="3"/>
        <v>0</v>
      </c>
    </row>
    <row r="27" spans="1:37" x14ac:dyDescent="0.25">
      <c r="A27" s="374"/>
      <c r="B27" s="508"/>
      <c r="C27" s="377"/>
      <c r="D27" s="180">
        <v>2021</v>
      </c>
      <c r="E27" s="227"/>
      <c r="F27" s="91"/>
      <c r="G27" s="34"/>
      <c r="H27" s="91"/>
      <c r="I27" s="34"/>
      <c r="J27" s="91"/>
      <c r="K27" s="34"/>
      <c r="L27" s="91"/>
      <c r="M27" s="34"/>
      <c r="N27" s="91"/>
      <c r="O27" s="34"/>
      <c r="P27" s="91"/>
      <c r="Q27" s="34"/>
      <c r="R27" s="91"/>
      <c r="S27" s="34"/>
      <c r="T27" s="91"/>
      <c r="U27" s="34"/>
      <c r="V27" s="91"/>
      <c r="W27" s="34"/>
      <c r="X27" s="91"/>
      <c r="Y27" s="34"/>
      <c r="Z27" s="91"/>
      <c r="AA27" s="34"/>
      <c r="AB27" s="94"/>
      <c r="AC27" s="19">
        <f t="shared" si="2"/>
        <v>0</v>
      </c>
      <c r="AD27" s="92">
        <f t="shared" si="3"/>
        <v>0</v>
      </c>
    </row>
    <row r="28" spans="1:37" x14ac:dyDescent="0.25">
      <c r="A28" s="374"/>
      <c r="B28" s="508"/>
      <c r="C28" s="377"/>
      <c r="D28" s="180">
        <v>2022</v>
      </c>
      <c r="E28" s="227"/>
      <c r="F28" s="91"/>
      <c r="G28" s="34"/>
      <c r="H28" s="91"/>
      <c r="I28" s="34"/>
      <c r="J28" s="91"/>
      <c r="K28" s="34"/>
      <c r="L28" s="91"/>
      <c r="M28" s="34"/>
      <c r="N28" s="91"/>
      <c r="O28" s="34"/>
      <c r="P28" s="91"/>
      <c r="Q28" s="34"/>
      <c r="R28" s="91"/>
      <c r="S28" s="34"/>
      <c r="T28" s="91"/>
      <c r="U28" s="34"/>
      <c r="V28" s="91"/>
      <c r="W28" s="34"/>
      <c r="X28" s="91"/>
      <c r="Y28" s="34"/>
      <c r="Z28" s="91"/>
      <c r="AA28" s="34"/>
      <c r="AB28" s="94"/>
      <c r="AC28" s="19">
        <f t="shared" si="2"/>
        <v>0</v>
      </c>
      <c r="AD28" s="92">
        <f t="shared" si="3"/>
        <v>0</v>
      </c>
    </row>
    <row r="29" spans="1:37" x14ac:dyDescent="0.25">
      <c r="A29" s="382"/>
      <c r="B29" s="509"/>
      <c r="C29" s="383"/>
      <c r="D29" s="180">
        <v>2023</v>
      </c>
      <c r="E29" s="227"/>
      <c r="F29" s="91"/>
      <c r="G29" s="34"/>
      <c r="H29" s="91"/>
      <c r="I29" s="34"/>
      <c r="J29" s="91"/>
      <c r="K29" s="34"/>
      <c r="L29" s="91"/>
      <c r="M29" s="34"/>
      <c r="N29" s="91"/>
      <c r="O29" s="34"/>
      <c r="P29" s="91"/>
      <c r="Q29" s="34"/>
      <c r="R29" s="91"/>
      <c r="S29" s="34"/>
      <c r="T29" s="91"/>
      <c r="U29" s="34"/>
      <c r="V29" s="91"/>
      <c r="W29" s="34"/>
      <c r="X29" s="91"/>
      <c r="Y29" s="34"/>
      <c r="Z29" s="91"/>
      <c r="AA29" s="34"/>
      <c r="AB29" s="94"/>
      <c r="AC29" s="19">
        <f t="shared" si="2"/>
        <v>0</v>
      </c>
      <c r="AD29" s="92">
        <f t="shared" si="3"/>
        <v>0</v>
      </c>
    </row>
    <row r="30" spans="1:37" x14ac:dyDescent="0.25">
      <c r="A30" s="379">
        <v>4</v>
      </c>
      <c r="B30" s="504"/>
      <c r="C30" s="467"/>
      <c r="D30" s="181">
        <v>2016</v>
      </c>
      <c r="E30" s="228"/>
      <c r="F30" s="109"/>
      <c r="G30" s="108"/>
      <c r="H30" s="109"/>
      <c r="I30" s="108"/>
      <c r="J30" s="109"/>
      <c r="K30" s="108"/>
      <c r="L30" s="109"/>
      <c r="M30" s="108"/>
      <c r="N30" s="109"/>
      <c r="O30" s="108"/>
      <c r="P30" s="109"/>
      <c r="Q30" s="108"/>
      <c r="R30" s="109"/>
      <c r="S30" s="108"/>
      <c r="T30" s="109"/>
      <c r="U30" s="108"/>
      <c r="V30" s="109"/>
      <c r="W30" s="108"/>
      <c r="X30" s="109"/>
      <c r="Y30" s="108"/>
      <c r="Z30" s="109"/>
      <c r="AA30" s="108"/>
      <c r="AB30" s="110"/>
      <c r="AC30" s="20">
        <f t="shared" si="2"/>
        <v>0</v>
      </c>
      <c r="AD30" s="93">
        <f t="shared" si="3"/>
        <v>0</v>
      </c>
    </row>
    <row r="31" spans="1:37" x14ac:dyDescent="0.25">
      <c r="A31" s="380"/>
      <c r="B31" s="505"/>
      <c r="C31" s="468"/>
      <c r="D31" s="181">
        <v>2017</v>
      </c>
      <c r="E31" s="228"/>
      <c r="F31" s="109"/>
      <c r="G31" s="108"/>
      <c r="H31" s="109"/>
      <c r="I31" s="108"/>
      <c r="J31" s="109"/>
      <c r="K31" s="108"/>
      <c r="L31" s="109"/>
      <c r="M31" s="108"/>
      <c r="N31" s="109"/>
      <c r="O31" s="108"/>
      <c r="P31" s="109"/>
      <c r="Q31" s="108"/>
      <c r="R31" s="109"/>
      <c r="S31" s="108"/>
      <c r="T31" s="109"/>
      <c r="U31" s="108"/>
      <c r="V31" s="109"/>
      <c r="W31" s="108"/>
      <c r="X31" s="109"/>
      <c r="Y31" s="108"/>
      <c r="Z31" s="109"/>
      <c r="AA31" s="108"/>
      <c r="AB31" s="110"/>
      <c r="AC31" s="20">
        <f t="shared" si="2"/>
        <v>0</v>
      </c>
      <c r="AD31" s="93">
        <f t="shared" si="3"/>
        <v>0</v>
      </c>
    </row>
    <row r="32" spans="1:37" x14ac:dyDescent="0.25">
      <c r="A32" s="380"/>
      <c r="B32" s="505"/>
      <c r="C32" s="468"/>
      <c r="D32" s="181">
        <v>2018</v>
      </c>
      <c r="E32" s="228"/>
      <c r="F32" s="109"/>
      <c r="G32" s="108"/>
      <c r="H32" s="109"/>
      <c r="I32" s="108"/>
      <c r="J32" s="109"/>
      <c r="K32" s="108"/>
      <c r="L32" s="109"/>
      <c r="M32" s="108"/>
      <c r="N32" s="109"/>
      <c r="O32" s="108"/>
      <c r="P32" s="109"/>
      <c r="Q32" s="108"/>
      <c r="R32" s="109"/>
      <c r="S32" s="108"/>
      <c r="T32" s="109"/>
      <c r="U32" s="108"/>
      <c r="V32" s="109"/>
      <c r="W32" s="108"/>
      <c r="X32" s="109"/>
      <c r="Y32" s="108"/>
      <c r="Z32" s="109"/>
      <c r="AA32" s="108"/>
      <c r="AB32" s="110"/>
      <c r="AC32" s="20">
        <f t="shared" si="2"/>
        <v>0</v>
      </c>
      <c r="AD32" s="93">
        <f t="shared" si="3"/>
        <v>0</v>
      </c>
    </row>
    <row r="33" spans="1:30" x14ac:dyDescent="0.25">
      <c r="A33" s="380"/>
      <c r="B33" s="505"/>
      <c r="C33" s="468"/>
      <c r="D33" s="181">
        <v>2019</v>
      </c>
      <c r="E33" s="228"/>
      <c r="F33" s="109"/>
      <c r="G33" s="108"/>
      <c r="H33" s="109"/>
      <c r="I33" s="108"/>
      <c r="J33" s="109"/>
      <c r="K33" s="108"/>
      <c r="L33" s="109"/>
      <c r="M33" s="108"/>
      <c r="N33" s="109"/>
      <c r="O33" s="108"/>
      <c r="P33" s="109"/>
      <c r="Q33" s="108"/>
      <c r="R33" s="109"/>
      <c r="S33" s="108"/>
      <c r="T33" s="109"/>
      <c r="U33" s="108"/>
      <c r="V33" s="109"/>
      <c r="W33" s="108"/>
      <c r="X33" s="109"/>
      <c r="Y33" s="108"/>
      <c r="Z33" s="109"/>
      <c r="AA33" s="108"/>
      <c r="AB33" s="110"/>
      <c r="AC33" s="20">
        <f t="shared" si="2"/>
        <v>0</v>
      </c>
      <c r="AD33" s="93">
        <f t="shared" si="3"/>
        <v>0</v>
      </c>
    </row>
    <row r="34" spans="1:30" x14ac:dyDescent="0.25">
      <c r="A34" s="380"/>
      <c r="B34" s="505"/>
      <c r="C34" s="468"/>
      <c r="D34" s="181">
        <v>2020</v>
      </c>
      <c r="E34" s="228"/>
      <c r="F34" s="109"/>
      <c r="G34" s="108"/>
      <c r="H34" s="109"/>
      <c r="I34" s="108"/>
      <c r="J34" s="109"/>
      <c r="K34" s="108"/>
      <c r="L34" s="109"/>
      <c r="M34" s="108"/>
      <c r="N34" s="109"/>
      <c r="O34" s="108"/>
      <c r="P34" s="109"/>
      <c r="Q34" s="108"/>
      <c r="R34" s="109"/>
      <c r="S34" s="108"/>
      <c r="T34" s="109"/>
      <c r="U34" s="108"/>
      <c r="V34" s="109"/>
      <c r="W34" s="108"/>
      <c r="X34" s="109"/>
      <c r="Y34" s="108"/>
      <c r="Z34" s="109"/>
      <c r="AA34" s="108"/>
      <c r="AB34" s="110"/>
      <c r="AC34" s="20">
        <f t="shared" si="2"/>
        <v>0</v>
      </c>
      <c r="AD34" s="93">
        <f t="shared" si="3"/>
        <v>0</v>
      </c>
    </row>
    <row r="35" spans="1:30" x14ac:dyDescent="0.25">
      <c r="A35" s="380"/>
      <c r="B35" s="505"/>
      <c r="C35" s="468"/>
      <c r="D35" s="181">
        <v>2021</v>
      </c>
      <c r="E35" s="228"/>
      <c r="F35" s="109"/>
      <c r="G35" s="108"/>
      <c r="H35" s="109"/>
      <c r="I35" s="108"/>
      <c r="J35" s="109"/>
      <c r="K35" s="108"/>
      <c r="L35" s="109"/>
      <c r="M35" s="108"/>
      <c r="N35" s="109"/>
      <c r="O35" s="108"/>
      <c r="P35" s="109"/>
      <c r="Q35" s="108"/>
      <c r="R35" s="109"/>
      <c r="S35" s="108"/>
      <c r="T35" s="109"/>
      <c r="U35" s="108"/>
      <c r="V35" s="109"/>
      <c r="W35" s="108"/>
      <c r="X35" s="109"/>
      <c r="Y35" s="108"/>
      <c r="Z35" s="109"/>
      <c r="AA35" s="108"/>
      <c r="AB35" s="110"/>
      <c r="AC35" s="20">
        <f t="shared" si="2"/>
        <v>0</v>
      </c>
      <c r="AD35" s="93">
        <f t="shared" si="3"/>
        <v>0</v>
      </c>
    </row>
    <row r="36" spans="1:30" x14ac:dyDescent="0.25">
      <c r="A36" s="380"/>
      <c r="B36" s="505"/>
      <c r="C36" s="468"/>
      <c r="D36" s="181">
        <v>2022</v>
      </c>
      <c r="E36" s="228"/>
      <c r="F36" s="109"/>
      <c r="G36" s="108"/>
      <c r="H36" s="109"/>
      <c r="I36" s="108"/>
      <c r="J36" s="109"/>
      <c r="K36" s="108"/>
      <c r="L36" s="109"/>
      <c r="M36" s="108"/>
      <c r="N36" s="109"/>
      <c r="O36" s="108"/>
      <c r="P36" s="109"/>
      <c r="Q36" s="108"/>
      <c r="R36" s="109"/>
      <c r="S36" s="108"/>
      <c r="T36" s="109"/>
      <c r="U36" s="108"/>
      <c r="V36" s="109"/>
      <c r="W36" s="108"/>
      <c r="X36" s="109"/>
      <c r="Y36" s="108"/>
      <c r="Z36" s="109"/>
      <c r="AA36" s="108"/>
      <c r="AB36" s="110"/>
      <c r="AC36" s="20">
        <f t="shared" si="2"/>
        <v>0</v>
      </c>
      <c r="AD36" s="93">
        <f t="shared" si="3"/>
        <v>0</v>
      </c>
    </row>
    <row r="37" spans="1:30" x14ac:dyDescent="0.25">
      <c r="A37" s="381"/>
      <c r="B37" s="506"/>
      <c r="C37" s="474"/>
      <c r="D37" s="181">
        <v>2023</v>
      </c>
      <c r="E37" s="228"/>
      <c r="F37" s="109"/>
      <c r="G37" s="108"/>
      <c r="H37" s="109"/>
      <c r="I37" s="108"/>
      <c r="J37" s="109"/>
      <c r="K37" s="108"/>
      <c r="L37" s="109"/>
      <c r="M37" s="108"/>
      <c r="N37" s="109"/>
      <c r="O37" s="108"/>
      <c r="P37" s="109"/>
      <c r="Q37" s="108"/>
      <c r="R37" s="109"/>
      <c r="S37" s="108"/>
      <c r="T37" s="109"/>
      <c r="U37" s="108"/>
      <c r="V37" s="109"/>
      <c r="W37" s="108"/>
      <c r="X37" s="109"/>
      <c r="Y37" s="108"/>
      <c r="Z37" s="109"/>
      <c r="AA37" s="108"/>
      <c r="AB37" s="110"/>
      <c r="AC37" s="20">
        <f t="shared" si="2"/>
        <v>0</v>
      </c>
      <c r="AD37" s="93">
        <f t="shared" si="3"/>
        <v>0</v>
      </c>
    </row>
    <row r="38" spans="1:30" x14ac:dyDescent="0.25">
      <c r="A38" s="373">
        <v>5</v>
      </c>
      <c r="B38" s="507"/>
      <c r="C38" s="376"/>
      <c r="D38" s="180">
        <v>2016</v>
      </c>
      <c r="E38" s="227"/>
      <c r="F38" s="91"/>
      <c r="G38" s="34"/>
      <c r="H38" s="91"/>
      <c r="I38" s="34"/>
      <c r="J38" s="91"/>
      <c r="K38" s="34"/>
      <c r="L38" s="91"/>
      <c r="M38" s="34"/>
      <c r="N38" s="91"/>
      <c r="O38" s="34"/>
      <c r="P38" s="91"/>
      <c r="Q38" s="34"/>
      <c r="R38" s="91"/>
      <c r="S38" s="34"/>
      <c r="T38" s="91"/>
      <c r="U38" s="34"/>
      <c r="V38" s="91"/>
      <c r="W38" s="34"/>
      <c r="X38" s="91"/>
      <c r="Y38" s="34"/>
      <c r="Z38" s="91"/>
      <c r="AA38" s="34"/>
      <c r="AB38" s="94"/>
      <c r="AC38" s="19">
        <f t="shared" si="2"/>
        <v>0</v>
      </c>
      <c r="AD38" s="92">
        <f t="shared" si="3"/>
        <v>0</v>
      </c>
    </row>
    <row r="39" spans="1:30" x14ac:dyDescent="0.25">
      <c r="A39" s="374"/>
      <c r="B39" s="508"/>
      <c r="C39" s="377"/>
      <c r="D39" s="180">
        <v>2017</v>
      </c>
      <c r="E39" s="227"/>
      <c r="F39" s="91"/>
      <c r="G39" s="34"/>
      <c r="H39" s="91"/>
      <c r="I39" s="34"/>
      <c r="J39" s="91"/>
      <c r="K39" s="34"/>
      <c r="L39" s="91"/>
      <c r="M39" s="34"/>
      <c r="N39" s="91"/>
      <c r="O39" s="34"/>
      <c r="P39" s="91"/>
      <c r="Q39" s="34"/>
      <c r="R39" s="91"/>
      <c r="S39" s="34"/>
      <c r="T39" s="91"/>
      <c r="U39" s="34"/>
      <c r="V39" s="91"/>
      <c r="W39" s="34"/>
      <c r="X39" s="91"/>
      <c r="Y39" s="34"/>
      <c r="Z39" s="91"/>
      <c r="AA39" s="34"/>
      <c r="AB39" s="94"/>
      <c r="AC39" s="19">
        <f t="shared" si="2"/>
        <v>0</v>
      </c>
      <c r="AD39" s="92">
        <f t="shared" si="3"/>
        <v>0</v>
      </c>
    </row>
    <row r="40" spans="1:30" x14ac:dyDescent="0.25">
      <c r="A40" s="374"/>
      <c r="B40" s="508"/>
      <c r="C40" s="377"/>
      <c r="D40" s="180">
        <v>2018</v>
      </c>
      <c r="E40" s="227"/>
      <c r="F40" s="91"/>
      <c r="G40" s="34"/>
      <c r="H40" s="91"/>
      <c r="I40" s="34"/>
      <c r="J40" s="91"/>
      <c r="K40" s="34"/>
      <c r="L40" s="91"/>
      <c r="M40" s="34"/>
      <c r="N40" s="91"/>
      <c r="O40" s="34"/>
      <c r="P40" s="91"/>
      <c r="Q40" s="34"/>
      <c r="R40" s="91"/>
      <c r="S40" s="34"/>
      <c r="T40" s="91"/>
      <c r="U40" s="34"/>
      <c r="V40" s="91"/>
      <c r="W40" s="34"/>
      <c r="X40" s="91"/>
      <c r="Y40" s="34"/>
      <c r="Z40" s="91"/>
      <c r="AA40" s="34"/>
      <c r="AB40" s="94"/>
      <c r="AC40" s="19">
        <f t="shared" si="2"/>
        <v>0</v>
      </c>
      <c r="AD40" s="92">
        <f t="shared" si="3"/>
        <v>0</v>
      </c>
    </row>
    <row r="41" spans="1:30" x14ac:dyDescent="0.25">
      <c r="A41" s="374"/>
      <c r="B41" s="508"/>
      <c r="C41" s="377"/>
      <c r="D41" s="180">
        <v>2019</v>
      </c>
      <c r="E41" s="227"/>
      <c r="F41" s="91"/>
      <c r="G41" s="34"/>
      <c r="H41" s="91"/>
      <c r="I41" s="34"/>
      <c r="J41" s="91"/>
      <c r="K41" s="34"/>
      <c r="L41" s="91"/>
      <c r="M41" s="34"/>
      <c r="N41" s="91"/>
      <c r="O41" s="34"/>
      <c r="P41" s="91"/>
      <c r="Q41" s="34"/>
      <c r="R41" s="91"/>
      <c r="S41" s="34"/>
      <c r="T41" s="91"/>
      <c r="U41" s="34"/>
      <c r="V41" s="91"/>
      <c r="W41" s="34"/>
      <c r="X41" s="91"/>
      <c r="Y41" s="34"/>
      <c r="Z41" s="91"/>
      <c r="AA41" s="34"/>
      <c r="AB41" s="94"/>
      <c r="AC41" s="19">
        <f t="shared" si="2"/>
        <v>0</v>
      </c>
      <c r="AD41" s="92">
        <f t="shared" si="3"/>
        <v>0</v>
      </c>
    </row>
    <row r="42" spans="1:30" x14ac:dyDescent="0.25">
      <c r="A42" s="374"/>
      <c r="B42" s="508"/>
      <c r="C42" s="377"/>
      <c r="D42" s="180">
        <v>2020</v>
      </c>
      <c r="E42" s="227"/>
      <c r="F42" s="91"/>
      <c r="G42" s="34"/>
      <c r="H42" s="91"/>
      <c r="I42" s="34"/>
      <c r="J42" s="91"/>
      <c r="K42" s="34"/>
      <c r="L42" s="91"/>
      <c r="M42" s="34"/>
      <c r="N42" s="91"/>
      <c r="O42" s="34"/>
      <c r="P42" s="91"/>
      <c r="Q42" s="34"/>
      <c r="R42" s="91"/>
      <c r="S42" s="34"/>
      <c r="T42" s="91"/>
      <c r="U42" s="34"/>
      <c r="V42" s="91"/>
      <c r="W42" s="34"/>
      <c r="X42" s="91"/>
      <c r="Y42" s="34"/>
      <c r="Z42" s="91"/>
      <c r="AA42" s="34"/>
      <c r="AB42" s="94"/>
      <c r="AC42" s="19">
        <f t="shared" si="2"/>
        <v>0</v>
      </c>
      <c r="AD42" s="92">
        <f t="shared" si="3"/>
        <v>0</v>
      </c>
    </row>
    <row r="43" spans="1:30" x14ac:dyDescent="0.25">
      <c r="A43" s="374"/>
      <c r="B43" s="508"/>
      <c r="C43" s="377"/>
      <c r="D43" s="180">
        <v>2021</v>
      </c>
      <c r="E43" s="227"/>
      <c r="F43" s="91"/>
      <c r="G43" s="34"/>
      <c r="H43" s="91"/>
      <c r="I43" s="34"/>
      <c r="J43" s="91"/>
      <c r="K43" s="34"/>
      <c r="L43" s="91"/>
      <c r="M43" s="34"/>
      <c r="N43" s="91"/>
      <c r="O43" s="34"/>
      <c r="P43" s="91"/>
      <c r="Q43" s="34"/>
      <c r="R43" s="91"/>
      <c r="S43" s="34"/>
      <c r="T43" s="91"/>
      <c r="U43" s="34"/>
      <c r="V43" s="91"/>
      <c r="W43" s="34"/>
      <c r="X43" s="91"/>
      <c r="Y43" s="34"/>
      <c r="Z43" s="91"/>
      <c r="AA43" s="34"/>
      <c r="AB43" s="94"/>
      <c r="AC43" s="19">
        <f t="shared" si="2"/>
        <v>0</v>
      </c>
      <c r="AD43" s="92">
        <f t="shared" si="3"/>
        <v>0</v>
      </c>
    </row>
    <row r="44" spans="1:30" x14ac:dyDescent="0.25">
      <c r="A44" s="374"/>
      <c r="B44" s="508"/>
      <c r="C44" s="377"/>
      <c r="D44" s="180">
        <v>2022</v>
      </c>
      <c r="E44" s="227"/>
      <c r="F44" s="91"/>
      <c r="G44" s="34"/>
      <c r="H44" s="91"/>
      <c r="I44" s="34"/>
      <c r="J44" s="91"/>
      <c r="K44" s="34"/>
      <c r="L44" s="91"/>
      <c r="M44" s="34"/>
      <c r="N44" s="91"/>
      <c r="O44" s="34"/>
      <c r="P44" s="91"/>
      <c r="Q44" s="34"/>
      <c r="R44" s="91"/>
      <c r="S44" s="34"/>
      <c r="T44" s="91"/>
      <c r="U44" s="34"/>
      <c r="V44" s="91"/>
      <c r="W44" s="34"/>
      <c r="X44" s="91"/>
      <c r="Y44" s="34"/>
      <c r="Z44" s="91"/>
      <c r="AA44" s="34"/>
      <c r="AB44" s="94"/>
      <c r="AC44" s="19">
        <f t="shared" si="2"/>
        <v>0</v>
      </c>
      <c r="AD44" s="92">
        <f t="shared" si="3"/>
        <v>0</v>
      </c>
    </row>
    <row r="45" spans="1:30" x14ac:dyDescent="0.25">
      <c r="A45" s="382"/>
      <c r="B45" s="509"/>
      <c r="C45" s="383"/>
      <c r="D45" s="180">
        <v>2023</v>
      </c>
      <c r="E45" s="227"/>
      <c r="F45" s="91"/>
      <c r="G45" s="34"/>
      <c r="H45" s="91"/>
      <c r="I45" s="34"/>
      <c r="J45" s="91"/>
      <c r="K45" s="34"/>
      <c r="L45" s="91"/>
      <c r="M45" s="34"/>
      <c r="N45" s="91"/>
      <c r="O45" s="34"/>
      <c r="P45" s="91"/>
      <c r="Q45" s="34"/>
      <c r="R45" s="91"/>
      <c r="S45" s="34"/>
      <c r="T45" s="91"/>
      <c r="U45" s="34"/>
      <c r="V45" s="91"/>
      <c r="W45" s="34"/>
      <c r="X45" s="91"/>
      <c r="Y45" s="34"/>
      <c r="Z45" s="91"/>
      <c r="AA45" s="34"/>
      <c r="AB45" s="94"/>
      <c r="AC45" s="19">
        <f t="shared" si="2"/>
        <v>0</v>
      </c>
      <c r="AD45" s="92">
        <f t="shared" si="3"/>
        <v>0</v>
      </c>
    </row>
    <row r="46" spans="1:30" x14ac:dyDescent="0.25">
      <c r="A46" s="379">
        <v>6</v>
      </c>
      <c r="B46" s="504"/>
      <c r="C46" s="467"/>
      <c r="D46" s="181">
        <v>2016</v>
      </c>
      <c r="E46" s="228"/>
      <c r="F46" s="109"/>
      <c r="G46" s="108"/>
      <c r="H46" s="109"/>
      <c r="I46" s="108"/>
      <c r="J46" s="109"/>
      <c r="K46" s="108"/>
      <c r="L46" s="109"/>
      <c r="M46" s="108"/>
      <c r="N46" s="109"/>
      <c r="O46" s="108"/>
      <c r="P46" s="109"/>
      <c r="Q46" s="108"/>
      <c r="R46" s="109"/>
      <c r="S46" s="108"/>
      <c r="T46" s="109"/>
      <c r="U46" s="108"/>
      <c r="V46" s="109"/>
      <c r="W46" s="108"/>
      <c r="X46" s="109"/>
      <c r="Y46" s="108"/>
      <c r="Z46" s="109"/>
      <c r="AA46" s="108"/>
      <c r="AB46" s="110"/>
      <c r="AC46" s="20">
        <f t="shared" si="2"/>
        <v>0</v>
      </c>
      <c r="AD46" s="93">
        <f t="shared" si="3"/>
        <v>0</v>
      </c>
    </row>
    <row r="47" spans="1:30" x14ac:dyDescent="0.25">
      <c r="A47" s="380"/>
      <c r="B47" s="505"/>
      <c r="C47" s="468"/>
      <c r="D47" s="181">
        <v>2017</v>
      </c>
      <c r="E47" s="228"/>
      <c r="F47" s="109"/>
      <c r="G47" s="108"/>
      <c r="H47" s="109"/>
      <c r="I47" s="108"/>
      <c r="J47" s="109"/>
      <c r="K47" s="108"/>
      <c r="L47" s="109"/>
      <c r="M47" s="108"/>
      <c r="N47" s="109"/>
      <c r="O47" s="108"/>
      <c r="P47" s="109"/>
      <c r="Q47" s="108"/>
      <c r="R47" s="109"/>
      <c r="S47" s="108"/>
      <c r="T47" s="109"/>
      <c r="U47" s="108"/>
      <c r="V47" s="109"/>
      <c r="W47" s="108"/>
      <c r="X47" s="109"/>
      <c r="Y47" s="108"/>
      <c r="Z47" s="109"/>
      <c r="AA47" s="108"/>
      <c r="AB47" s="110"/>
      <c r="AC47" s="20">
        <f t="shared" si="2"/>
        <v>0</v>
      </c>
      <c r="AD47" s="93">
        <f t="shared" si="3"/>
        <v>0</v>
      </c>
    </row>
    <row r="48" spans="1:30" x14ac:dyDescent="0.25">
      <c r="A48" s="380"/>
      <c r="B48" s="505"/>
      <c r="C48" s="468"/>
      <c r="D48" s="181">
        <v>2018</v>
      </c>
      <c r="E48" s="228"/>
      <c r="F48" s="109"/>
      <c r="G48" s="108"/>
      <c r="H48" s="109"/>
      <c r="I48" s="108"/>
      <c r="J48" s="109"/>
      <c r="K48" s="108"/>
      <c r="L48" s="109"/>
      <c r="M48" s="108"/>
      <c r="N48" s="109"/>
      <c r="O48" s="108"/>
      <c r="P48" s="109"/>
      <c r="Q48" s="108"/>
      <c r="R48" s="109"/>
      <c r="S48" s="108"/>
      <c r="T48" s="109"/>
      <c r="U48" s="108"/>
      <c r="V48" s="109"/>
      <c r="W48" s="108"/>
      <c r="X48" s="109"/>
      <c r="Y48" s="108"/>
      <c r="Z48" s="109"/>
      <c r="AA48" s="108"/>
      <c r="AB48" s="110"/>
      <c r="AC48" s="20">
        <f t="shared" si="2"/>
        <v>0</v>
      </c>
      <c r="AD48" s="93">
        <f t="shared" si="3"/>
        <v>0</v>
      </c>
    </row>
    <row r="49" spans="1:30" x14ac:dyDescent="0.25">
      <c r="A49" s="380"/>
      <c r="B49" s="505"/>
      <c r="C49" s="468"/>
      <c r="D49" s="181">
        <v>2019</v>
      </c>
      <c r="E49" s="228"/>
      <c r="F49" s="109"/>
      <c r="G49" s="108"/>
      <c r="H49" s="109"/>
      <c r="I49" s="108"/>
      <c r="J49" s="109"/>
      <c r="K49" s="108"/>
      <c r="L49" s="109"/>
      <c r="M49" s="108"/>
      <c r="N49" s="109"/>
      <c r="O49" s="108"/>
      <c r="P49" s="109"/>
      <c r="Q49" s="108"/>
      <c r="R49" s="109"/>
      <c r="S49" s="108"/>
      <c r="T49" s="109"/>
      <c r="U49" s="108"/>
      <c r="V49" s="109"/>
      <c r="W49" s="108"/>
      <c r="X49" s="109"/>
      <c r="Y49" s="108"/>
      <c r="Z49" s="109"/>
      <c r="AA49" s="108"/>
      <c r="AB49" s="110"/>
      <c r="AC49" s="20">
        <f t="shared" si="2"/>
        <v>0</v>
      </c>
      <c r="AD49" s="93">
        <f t="shared" si="3"/>
        <v>0</v>
      </c>
    </row>
    <row r="50" spans="1:30" x14ac:dyDescent="0.25">
      <c r="A50" s="380"/>
      <c r="B50" s="505"/>
      <c r="C50" s="468"/>
      <c r="D50" s="181">
        <v>2020</v>
      </c>
      <c r="E50" s="228"/>
      <c r="F50" s="109"/>
      <c r="G50" s="108"/>
      <c r="H50" s="109"/>
      <c r="I50" s="108"/>
      <c r="J50" s="109"/>
      <c r="K50" s="108"/>
      <c r="L50" s="109"/>
      <c r="M50" s="108"/>
      <c r="N50" s="109"/>
      <c r="O50" s="108"/>
      <c r="P50" s="109"/>
      <c r="Q50" s="108"/>
      <c r="R50" s="109"/>
      <c r="S50" s="108"/>
      <c r="T50" s="109"/>
      <c r="U50" s="108"/>
      <c r="V50" s="109"/>
      <c r="W50" s="108"/>
      <c r="X50" s="109"/>
      <c r="Y50" s="108"/>
      <c r="Z50" s="109"/>
      <c r="AA50" s="108"/>
      <c r="AB50" s="110"/>
      <c r="AC50" s="20">
        <f t="shared" si="2"/>
        <v>0</v>
      </c>
      <c r="AD50" s="93">
        <f t="shared" si="3"/>
        <v>0</v>
      </c>
    </row>
    <row r="51" spans="1:30" x14ac:dyDescent="0.25">
      <c r="A51" s="380"/>
      <c r="B51" s="505"/>
      <c r="C51" s="468"/>
      <c r="D51" s="181">
        <v>2021</v>
      </c>
      <c r="E51" s="228"/>
      <c r="F51" s="109"/>
      <c r="G51" s="108"/>
      <c r="H51" s="109"/>
      <c r="I51" s="108"/>
      <c r="J51" s="109"/>
      <c r="K51" s="108"/>
      <c r="L51" s="109"/>
      <c r="M51" s="108"/>
      <c r="N51" s="109"/>
      <c r="O51" s="108"/>
      <c r="P51" s="109"/>
      <c r="Q51" s="108"/>
      <c r="R51" s="109"/>
      <c r="S51" s="108"/>
      <c r="T51" s="109"/>
      <c r="U51" s="108"/>
      <c r="V51" s="109"/>
      <c r="W51" s="108"/>
      <c r="X51" s="109"/>
      <c r="Y51" s="108"/>
      <c r="Z51" s="109"/>
      <c r="AA51" s="108"/>
      <c r="AB51" s="110"/>
      <c r="AC51" s="20">
        <f t="shared" si="2"/>
        <v>0</v>
      </c>
      <c r="AD51" s="93">
        <f t="shared" si="3"/>
        <v>0</v>
      </c>
    </row>
    <row r="52" spans="1:30" x14ac:dyDescent="0.25">
      <c r="A52" s="380"/>
      <c r="B52" s="505"/>
      <c r="C52" s="468"/>
      <c r="D52" s="181">
        <v>2022</v>
      </c>
      <c r="E52" s="228"/>
      <c r="F52" s="109"/>
      <c r="G52" s="108"/>
      <c r="H52" s="109"/>
      <c r="I52" s="108"/>
      <c r="J52" s="109"/>
      <c r="K52" s="108"/>
      <c r="L52" s="109"/>
      <c r="M52" s="108"/>
      <c r="N52" s="109"/>
      <c r="O52" s="108"/>
      <c r="P52" s="109"/>
      <c r="Q52" s="108"/>
      <c r="R52" s="109"/>
      <c r="S52" s="108"/>
      <c r="T52" s="109"/>
      <c r="U52" s="108"/>
      <c r="V52" s="109"/>
      <c r="W52" s="108"/>
      <c r="X52" s="109"/>
      <c r="Y52" s="108"/>
      <c r="Z52" s="109"/>
      <c r="AA52" s="108"/>
      <c r="AB52" s="110"/>
      <c r="AC52" s="20">
        <f t="shared" si="2"/>
        <v>0</v>
      </c>
      <c r="AD52" s="93">
        <f t="shared" si="3"/>
        <v>0</v>
      </c>
    </row>
    <row r="53" spans="1:30" x14ac:dyDescent="0.25">
      <c r="A53" s="381"/>
      <c r="B53" s="506"/>
      <c r="C53" s="474"/>
      <c r="D53" s="181">
        <v>2023</v>
      </c>
      <c r="E53" s="228"/>
      <c r="F53" s="109"/>
      <c r="G53" s="108"/>
      <c r="H53" s="109"/>
      <c r="I53" s="108"/>
      <c r="J53" s="109"/>
      <c r="K53" s="108"/>
      <c r="L53" s="109"/>
      <c r="M53" s="108"/>
      <c r="N53" s="109"/>
      <c r="O53" s="108"/>
      <c r="P53" s="109"/>
      <c r="Q53" s="108"/>
      <c r="R53" s="109"/>
      <c r="S53" s="108"/>
      <c r="T53" s="109"/>
      <c r="U53" s="108"/>
      <c r="V53" s="109"/>
      <c r="W53" s="108"/>
      <c r="X53" s="109"/>
      <c r="Y53" s="108"/>
      <c r="Z53" s="109"/>
      <c r="AA53" s="108"/>
      <c r="AB53" s="110"/>
      <c r="AC53" s="20">
        <f t="shared" si="2"/>
        <v>0</v>
      </c>
      <c r="AD53" s="93">
        <f t="shared" si="3"/>
        <v>0</v>
      </c>
    </row>
    <row r="54" spans="1:30" x14ac:dyDescent="0.25">
      <c r="A54" s="373">
        <v>7</v>
      </c>
      <c r="B54" s="507"/>
      <c r="C54" s="376"/>
      <c r="D54" s="180">
        <v>2016</v>
      </c>
      <c r="E54" s="227"/>
      <c r="F54" s="91"/>
      <c r="G54" s="34"/>
      <c r="H54" s="91"/>
      <c r="I54" s="34"/>
      <c r="J54" s="91"/>
      <c r="K54" s="34"/>
      <c r="L54" s="91"/>
      <c r="M54" s="34"/>
      <c r="N54" s="91"/>
      <c r="O54" s="34"/>
      <c r="P54" s="91"/>
      <c r="Q54" s="34"/>
      <c r="R54" s="91"/>
      <c r="S54" s="34"/>
      <c r="T54" s="91"/>
      <c r="U54" s="34"/>
      <c r="V54" s="91"/>
      <c r="W54" s="34"/>
      <c r="X54" s="91"/>
      <c r="Y54" s="34"/>
      <c r="Z54" s="91"/>
      <c r="AA54" s="34"/>
      <c r="AB54" s="94"/>
      <c r="AC54" s="19">
        <f>E54+G54+I54+K54+M54+O54+Q54+S54+U54+W54+Y54+AA54</f>
        <v>0</v>
      </c>
      <c r="AD54" s="92">
        <f>F54+H54+J54+L54+N54+P54+R54+T54+V54+X54+Z54+AB54</f>
        <v>0</v>
      </c>
    </row>
    <row r="55" spans="1:30" x14ac:dyDescent="0.25">
      <c r="A55" s="374"/>
      <c r="B55" s="508"/>
      <c r="C55" s="377"/>
      <c r="D55" s="180">
        <v>2017</v>
      </c>
      <c r="E55" s="227"/>
      <c r="F55" s="91"/>
      <c r="G55" s="34"/>
      <c r="H55" s="91"/>
      <c r="I55" s="34"/>
      <c r="J55" s="91"/>
      <c r="K55" s="34"/>
      <c r="L55" s="91"/>
      <c r="M55" s="34"/>
      <c r="N55" s="91"/>
      <c r="O55" s="34"/>
      <c r="P55" s="91"/>
      <c r="Q55" s="34"/>
      <c r="R55" s="91"/>
      <c r="S55" s="34"/>
      <c r="T55" s="91"/>
      <c r="U55" s="34"/>
      <c r="V55" s="91"/>
      <c r="W55" s="34"/>
      <c r="X55" s="91"/>
      <c r="Y55" s="34"/>
      <c r="Z55" s="91"/>
      <c r="AA55" s="34"/>
      <c r="AB55" s="94"/>
      <c r="AC55" s="19">
        <f t="shared" ref="AC55:AC101" si="4">E55+G55+I55+K55+M55+O55+Q55+S55+U55+W55+Y55+AA55</f>
        <v>0</v>
      </c>
      <c r="AD55" s="92">
        <f t="shared" ref="AD55:AD101" si="5">F55+H55+J55+L55+N55+P55+R55+T55+V55+X55+Z55+AB55</f>
        <v>0</v>
      </c>
    </row>
    <row r="56" spans="1:30" x14ac:dyDescent="0.25">
      <c r="A56" s="374"/>
      <c r="B56" s="508"/>
      <c r="C56" s="377"/>
      <c r="D56" s="180">
        <v>2018</v>
      </c>
      <c r="E56" s="227"/>
      <c r="F56" s="91"/>
      <c r="G56" s="34"/>
      <c r="H56" s="91"/>
      <c r="I56" s="34"/>
      <c r="J56" s="91"/>
      <c r="K56" s="34"/>
      <c r="L56" s="91"/>
      <c r="M56" s="34"/>
      <c r="N56" s="91"/>
      <c r="O56" s="34"/>
      <c r="P56" s="91"/>
      <c r="Q56" s="34"/>
      <c r="R56" s="91"/>
      <c r="S56" s="34"/>
      <c r="T56" s="91"/>
      <c r="U56" s="34"/>
      <c r="V56" s="91"/>
      <c r="W56" s="34"/>
      <c r="X56" s="91"/>
      <c r="Y56" s="34"/>
      <c r="Z56" s="91"/>
      <c r="AA56" s="34"/>
      <c r="AB56" s="94"/>
      <c r="AC56" s="19">
        <f t="shared" si="4"/>
        <v>0</v>
      </c>
      <c r="AD56" s="92">
        <f t="shared" si="5"/>
        <v>0</v>
      </c>
    </row>
    <row r="57" spans="1:30" x14ac:dyDescent="0.25">
      <c r="A57" s="374"/>
      <c r="B57" s="508"/>
      <c r="C57" s="377"/>
      <c r="D57" s="180">
        <v>2019</v>
      </c>
      <c r="E57" s="227"/>
      <c r="F57" s="91"/>
      <c r="G57" s="34"/>
      <c r="H57" s="91"/>
      <c r="I57" s="34"/>
      <c r="J57" s="91"/>
      <c r="K57" s="34"/>
      <c r="L57" s="91"/>
      <c r="M57" s="34"/>
      <c r="N57" s="91"/>
      <c r="O57" s="34"/>
      <c r="P57" s="91"/>
      <c r="Q57" s="34"/>
      <c r="R57" s="91"/>
      <c r="S57" s="34"/>
      <c r="T57" s="91"/>
      <c r="U57" s="34"/>
      <c r="V57" s="91"/>
      <c r="W57" s="34"/>
      <c r="X57" s="91"/>
      <c r="Y57" s="34"/>
      <c r="Z57" s="91"/>
      <c r="AA57" s="34"/>
      <c r="AB57" s="94"/>
      <c r="AC57" s="19">
        <f t="shared" si="4"/>
        <v>0</v>
      </c>
      <c r="AD57" s="92">
        <f t="shared" si="5"/>
        <v>0</v>
      </c>
    </row>
    <row r="58" spans="1:30" x14ac:dyDescent="0.25">
      <c r="A58" s="374"/>
      <c r="B58" s="508"/>
      <c r="C58" s="377"/>
      <c r="D58" s="180">
        <v>2020</v>
      </c>
      <c r="E58" s="227"/>
      <c r="F58" s="91"/>
      <c r="G58" s="34"/>
      <c r="H58" s="91"/>
      <c r="I58" s="34"/>
      <c r="J58" s="91"/>
      <c r="K58" s="34"/>
      <c r="L58" s="91"/>
      <c r="M58" s="34"/>
      <c r="N58" s="91"/>
      <c r="O58" s="34"/>
      <c r="P58" s="91"/>
      <c r="Q58" s="34"/>
      <c r="R58" s="91"/>
      <c r="S58" s="34"/>
      <c r="T58" s="91"/>
      <c r="U58" s="34"/>
      <c r="V58" s="91"/>
      <c r="W58" s="34"/>
      <c r="X58" s="91"/>
      <c r="Y58" s="34"/>
      <c r="Z58" s="91"/>
      <c r="AA58" s="34"/>
      <c r="AB58" s="94"/>
      <c r="AC58" s="19">
        <f t="shared" si="4"/>
        <v>0</v>
      </c>
      <c r="AD58" s="92">
        <f t="shared" si="5"/>
        <v>0</v>
      </c>
    </row>
    <row r="59" spans="1:30" x14ac:dyDescent="0.25">
      <c r="A59" s="374"/>
      <c r="B59" s="508"/>
      <c r="C59" s="377"/>
      <c r="D59" s="180">
        <v>2021</v>
      </c>
      <c r="E59" s="227"/>
      <c r="F59" s="91"/>
      <c r="G59" s="34"/>
      <c r="H59" s="91"/>
      <c r="I59" s="34"/>
      <c r="J59" s="91"/>
      <c r="K59" s="34"/>
      <c r="L59" s="91"/>
      <c r="M59" s="34"/>
      <c r="N59" s="91"/>
      <c r="O59" s="34"/>
      <c r="P59" s="91"/>
      <c r="Q59" s="34"/>
      <c r="R59" s="91"/>
      <c r="S59" s="34"/>
      <c r="T59" s="91"/>
      <c r="U59" s="34"/>
      <c r="V59" s="91"/>
      <c r="W59" s="34"/>
      <c r="X59" s="91"/>
      <c r="Y59" s="34"/>
      <c r="Z59" s="91"/>
      <c r="AA59" s="34"/>
      <c r="AB59" s="94"/>
      <c r="AC59" s="19">
        <f t="shared" si="4"/>
        <v>0</v>
      </c>
      <c r="AD59" s="92">
        <f t="shared" si="5"/>
        <v>0</v>
      </c>
    </row>
    <row r="60" spans="1:30" x14ac:dyDescent="0.25">
      <c r="A60" s="374"/>
      <c r="B60" s="508"/>
      <c r="C60" s="377"/>
      <c r="D60" s="180">
        <v>2022</v>
      </c>
      <c r="E60" s="227"/>
      <c r="F60" s="91"/>
      <c r="G60" s="34"/>
      <c r="H60" s="91"/>
      <c r="I60" s="34"/>
      <c r="J60" s="91"/>
      <c r="K60" s="34"/>
      <c r="L60" s="91"/>
      <c r="M60" s="34"/>
      <c r="N60" s="91"/>
      <c r="O60" s="34"/>
      <c r="P60" s="91"/>
      <c r="Q60" s="34"/>
      <c r="R60" s="91"/>
      <c r="S60" s="34"/>
      <c r="T60" s="91"/>
      <c r="U60" s="34"/>
      <c r="V60" s="91"/>
      <c r="W60" s="34"/>
      <c r="X60" s="91"/>
      <c r="Y60" s="34"/>
      <c r="Z60" s="91"/>
      <c r="AA60" s="34"/>
      <c r="AB60" s="94"/>
      <c r="AC60" s="19">
        <f t="shared" si="4"/>
        <v>0</v>
      </c>
      <c r="AD60" s="92">
        <f t="shared" si="5"/>
        <v>0</v>
      </c>
    </row>
    <row r="61" spans="1:30" x14ac:dyDescent="0.25">
      <c r="A61" s="382"/>
      <c r="B61" s="509"/>
      <c r="C61" s="383"/>
      <c r="D61" s="180">
        <v>2023</v>
      </c>
      <c r="E61" s="227"/>
      <c r="F61" s="91"/>
      <c r="G61" s="34"/>
      <c r="H61" s="91"/>
      <c r="I61" s="34"/>
      <c r="J61" s="91"/>
      <c r="K61" s="34"/>
      <c r="L61" s="91"/>
      <c r="M61" s="34"/>
      <c r="N61" s="91"/>
      <c r="O61" s="34"/>
      <c r="P61" s="91"/>
      <c r="Q61" s="34"/>
      <c r="R61" s="91"/>
      <c r="S61" s="34"/>
      <c r="T61" s="91"/>
      <c r="U61" s="34"/>
      <c r="V61" s="91"/>
      <c r="W61" s="34"/>
      <c r="X61" s="91"/>
      <c r="Y61" s="34"/>
      <c r="Z61" s="91"/>
      <c r="AA61" s="34"/>
      <c r="AB61" s="94"/>
      <c r="AC61" s="19">
        <f t="shared" si="4"/>
        <v>0</v>
      </c>
      <c r="AD61" s="92">
        <f t="shared" si="5"/>
        <v>0</v>
      </c>
    </row>
    <row r="62" spans="1:30" x14ac:dyDescent="0.25">
      <c r="A62" s="379">
        <v>8</v>
      </c>
      <c r="B62" s="504"/>
      <c r="C62" s="467"/>
      <c r="D62" s="181">
        <v>2016</v>
      </c>
      <c r="E62" s="228"/>
      <c r="F62" s="109"/>
      <c r="G62" s="108"/>
      <c r="H62" s="109"/>
      <c r="I62" s="108"/>
      <c r="J62" s="109"/>
      <c r="K62" s="108"/>
      <c r="L62" s="109"/>
      <c r="M62" s="108"/>
      <c r="N62" s="109"/>
      <c r="O62" s="108"/>
      <c r="P62" s="109"/>
      <c r="Q62" s="108"/>
      <c r="R62" s="109"/>
      <c r="S62" s="108"/>
      <c r="T62" s="109"/>
      <c r="U62" s="108"/>
      <c r="V62" s="109"/>
      <c r="W62" s="108"/>
      <c r="X62" s="109"/>
      <c r="Y62" s="108"/>
      <c r="Z62" s="109"/>
      <c r="AA62" s="108"/>
      <c r="AB62" s="110"/>
      <c r="AC62" s="20">
        <f t="shared" si="4"/>
        <v>0</v>
      </c>
      <c r="AD62" s="93">
        <f t="shared" si="5"/>
        <v>0</v>
      </c>
    </row>
    <row r="63" spans="1:30" x14ac:dyDescent="0.25">
      <c r="A63" s="380"/>
      <c r="B63" s="505"/>
      <c r="C63" s="468"/>
      <c r="D63" s="181">
        <v>2017</v>
      </c>
      <c r="E63" s="228"/>
      <c r="F63" s="109"/>
      <c r="G63" s="108"/>
      <c r="H63" s="109"/>
      <c r="I63" s="108"/>
      <c r="J63" s="109"/>
      <c r="K63" s="108"/>
      <c r="L63" s="109"/>
      <c r="M63" s="108"/>
      <c r="N63" s="109"/>
      <c r="O63" s="108"/>
      <c r="P63" s="109"/>
      <c r="Q63" s="108"/>
      <c r="R63" s="109"/>
      <c r="S63" s="108"/>
      <c r="T63" s="109"/>
      <c r="U63" s="108"/>
      <c r="V63" s="109"/>
      <c r="W63" s="108"/>
      <c r="X63" s="109"/>
      <c r="Y63" s="108"/>
      <c r="Z63" s="109"/>
      <c r="AA63" s="108"/>
      <c r="AB63" s="110"/>
      <c r="AC63" s="20">
        <f t="shared" si="4"/>
        <v>0</v>
      </c>
      <c r="AD63" s="93">
        <f t="shared" si="5"/>
        <v>0</v>
      </c>
    </row>
    <row r="64" spans="1:30" x14ac:dyDescent="0.25">
      <c r="A64" s="380"/>
      <c r="B64" s="505"/>
      <c r="C64" s="468"/>
      <c r="D64" s="181">
        <v>2018</v>
      </c>
      <c r="E64" s="228"/>
      <c r="F64" s="109"/>
      <c r="G64" s="108"/>
      <c r="H64" s="109"/>
      <c r="I64" s="108"/>
      <c r="J64" s="109"/>
      <c r="K64" s="108"/>
      <c r="L64" s="109"/>
      <c r="M64" s="108"/>
      <c r="N64" s="109"/>
      <c r="O64" s="108"/>
      <c r="P64" s="109"/>
      <c r="Q64" s="108"/>
      <c r="R64" s="109"/>
      <c r="S64" s="108"/>
      <c r="T64" s="109"/>
      <c r="U64" s="108"/>
      <c r="V64" s="109"/>
      <c r="W64" s="108"/>
      <c r="X64" s="109"/>
      <c r="Y64" s="108"/>
      <c r="Z64" s="109"/>
      <c r="AA64" s="108"/>
      <c r="AB64" s="110"/>
      <c r="AC64" s="20">
        <f t="shared" si="4"/>
        <v>0</v>
      </c>
      <c r="AD64" s="93">
        <f t="shared" si="5"/>
        <v>0</v>
      </c>
    </row>
    <row r="65" spans="1:30" x14ac:dyDescent="0.25">
      <c r="A65" s="380"/>
      <c r="B65" s="505"/>
      <c r="C65" s="468"/>
      <c r="D65" s="181">
        <v>2019</v>
      </c>
      <c r="E65" s="228"/>
      <c r="F65" s="109"/>
      <c r="G65" s="108"/>
      <c r="H65" s="109"/>
      <c r="I65" s="108"/>
      <c r="J65" s="109"/>
      <c r="K65" s="108"/>
      <c r="L65" s="109"/>
      <c r="M65" s="108"/>
      <c r="N65" s="109"/>
      <c r="O65" s="108"/>
      <c r="P65" s="109"/>
      <c r="Q65" s="108"/>
      <c r="R65" s="109"/>
      <c r="S65" s="108"/>
      <c r="T65" s="109"/>
      <c r="U65" s="108"/>
      <c r="V65" s="109"/>
      <c r="W65" s="108"/>
      <c r="X65" s="109"/>
      <c r="Y65" s="108"/>
      <c r="Z65" s="109"/>
      <c r="AA65" s="108"/>
      <c r="AB65" s="110"/>
      <c r="AC65" s="20">
        <f t="shared" si="4"/>
        <v>0</v>
      </c>
      <c r="AD65" s="93">
        <f t="shared" si="5"/>
        <v>0</v>
      </c>
    </row>
    <row r="66" spans="1:30" x14ac:dyDescent="0.25">
      <c r="A66" s="380"/>
      <c r="B66" s="505"/>
      <c r="C66" s="468"/>
      <c r="D66" s="181">
        <v>2020</v>
      </c>
      <c r="E66" s="228"/>
      <c r="F66" s="109"/>
      <c r="G66" s="108"/>
      <c r="H66" s="109"/>
      <c r="I66" s="108"/>
      <c r="J66" s="109"/>
      <c r="K66" s="108"/>
      <c r="L66" s="109"/>
      <c r="M66" s="108"/>
      <c r="N66" s="109"/>
      <c r="O66" s="108"/>
      <c r="P66" s="109"/>
      <c r="Q66" s="108"/>
      <c r="R66" s="109"/>
      <c r="S66" s="108"/>
      <c r="T66" s="109"/>
      <c r="U66" s="108"/>
      <c r="V66" s="109"/>
      <c r="W66" s="108"/>
      <c r="X66" s="109"/>
      <c r="Y66" s="108"/>
      <c r="Z66" s="109"/>
      <c r="AA66" s="108"/>
      <c r="AB66" s="110"/>
      <c r="AC66" s="20">
        <f t="shared" si="4"/>
        <v>0</v>
      </c>
      <c r="AD66" s="93">
        <f t="shared" si="5"/>
        <v>0</v>
      </c>
    </row>
    <row r="67" spans="1:30" x14ac:dyDescent="0.25">
      <c r="A67" s="380"/>
      <c r="B67" s="505"/>
      <c r="C67" s="468"/>
      <c r="D67" s="181">
        <v>2021</v>
      </c>
      <c r="E67" s="228"/>
      <c r="F67" s="109"/>
      <c r="G67" s="108"/>
      <c r="H67" s="109"/>
      <c r="I67" s="108"/>
      <c r="J67" s="109"/>
      <c r="K67" s="108"/>
      <c r="L67" s="109"/>
      <c r="M67" s="108"/>
      <c r="N67" s="109"/>
      <c r="O67" s="108"/>
      <c r="P67" s="109"/>
      <c r="Q67" s="108"/>
      <c r="R67" s="109"/>
      <c r="S67" s="108"/>
      <c r="T67" s="109"/>
      <c r="U67" s="108"/>
      <c r="V67" s="109"/>
      <c r="W67" s="108"/>
      <c r="X67" s="109"/>
      <c r="Y67" s="108"/>
      <c r="Z67" s="109"/>
      <c r="AA67" s="108"/>
      <c r="AB67" s="110"/>
      <c r="AC67" s="20">
        <f t="shared" si="4"/>
        <v>0</v>
      </c>
      <c r="AD67" s="93">
        <f t="shared" si="5"/>
        <v>0</v>
      </c>
    </row>
    <row r="68" spans="1:30" x14ac:dyDescent="0.25">
      <c r="A68" s="380"/>
      <c r="B68" s="505"/>
      <c r="C68" s="468"/>
      <c r="D68" s="181">
        <v>2022</v>
      </c>
      <c r="E68" s="228"/>
      <c r="F68" s="109"/>
      <c r="G68" s="108"/>
      <c r="H68" s="109"/>
      <c r="I68" s="108"/>
      <c r="J68" s="109"/>
      <c r="K68" s="108"/>
      <c r="L68" s="109"/>
      <c r="M68" s="108"/>
      <c r="N68" s="109"/>
      <c r="O68" s="108"/>
      <c r="P68" s="109"/>
      <c r="Q68" s="108"/>
      <c r="R68" s="109"/>
      <c r="S68" s="108"/>
      <c r="T68" s="109"/>
      <c r="U68" s="108"/>
      <c r="V68" s="109"/>
      <c r="W68" s="108"/>
      <c r="X68" s="109"/>
      <c r="Y68" s="108"/>
      <c r="Z68" s="109"/>
      <c r="AA68" s="108"/>
      <c r="AB68" s="110"/>
      <c r="AC68" s="20">
        <f t="shared" si="4"/>
        <v>0</v>
      </c>
      <c r="AD68" s="93">
        <f t="shared" si="5"/>
        <v>0</v>
      </c>
    </row>
    <row r="69" spans="1:30" x14ac:dyDescent="0.25">
      <c r="A69" s="381"/>
      <c r="B69" s="506"/>
      <c r="C69" s="474"/>
      <c r="D69" s="181">
        <v>2023</v>
      </c>
      <c r="E69" s="228"/>
      <c r="F69" s="109"/>
      <c r="G69" s="108"/>
      <c r="H69" s="109"/>
      <c r="I69" s="108"/>
      <c r="J69" s="109"/>
      <c r="K69" s="108"/>
      <c r="L69" s="109"/>
      <c r="M69" s="108"/>
      <c r="N69" s="109"/>
      <c r="O69" s="108"/>
      <c r="P69" s="109"/>
      <c r="Q69" s="108"/>
      <c r="R69" s="109"/>
      <c r="S69" s="108"/>
      <c r="T69" s="109"/>
      <c r="U69" s="108"/>
      <c r="V69" s="109"/>
      <c r="W69" s="108"/>
      <c r="X69" s="109"/>
      <c r="Y69" s="108"/>
      <c r="Z69" s="109"/>
      <c r="AA69" s="108"/>
      <c r="AB69" s="110"/>
      <c r="AC69" s="20">
        <f t="shared" si="4"/>
        <v>0</v>
      </c>
      <c r="AD69" s="93">
        <f t="shared" si="5"/>
        <v>0</v>
      </c>
    </row>
    <row r="70" spans="1:30" x14ac:dyDescent="0.25">
      <c r="A70" s="373">
        <v>9</v>
      </c>
      <c r="B70" s="507"/>
      <c r="C70" s="376"/>
      <c r="D70" s="180">
        <v>2016</v>
      </c>
      <c r="E70" s="227"/>
      <c r="F70" s="91"/>
      <c r="G70" s="34"/>
      <c r="H70" s="91"/>
      <c r="I70" s="34"/>
      <c r="J70" s="91"/>
      <c r="K70" s="34"/>
      <c r="L70" s="91"/>
      <c r="M70" s="34"/>
      <c r="N70" s="91"/>
      <c r="O70" s="34"/>
      <c r="P70" s="91"/>
      <c r="Q70" s="34"/>
      <c r="R70" s="91"/>
      <c r="S70" s="34"/>
      <c r="T70" s="91"/>
      <c r="U70" s="34"/>
      <c r="V70" s="91"/>
      <c r="W70" s="34"/>
      <c r="X70" s="91"/>
      <c r="Y70" s="34"/>
      <c r="Z70" s="91"/>
      <c r="AA70" s="34"/>
      <c r="AB70" s="94"/>
      <c r="AC70" s="19">
        <f t="shared" si="4"/>
        <v>0</v>
      </c>
      <c r="AD70" s="92">
        <f t="shared" si="5"/>
        <v>0</v>
      </c>
    </row>
    <row r="71" spans="1:30" x14ac:dyDescent="0.25">
      <c r="A71" s="374"/>
      <c r="B71" s="508"/>
      <c r="C71" s="377"/>
      <c r="D71" s="180">
        <v>2017</v>
      </c>
      <c r="E71" s="227"/>
      <c r="F71" s="91"/>
      <c r="G71" s="34"/>
      <c r="H71" s="91"/>
      <c r="I71" s="34"/>
      <c r="J71" s="91"/>
      <c r="K71" s="34"/>
      <c r="L71" s="91"/>
      <c r="M71" s="34"/>
      <c r="N71" s="91"/>
      <c r="O71" s="34"/>
      <c r="P71" s="91"/>
      <c r="Q71" s="34"/>
      <c r="R71" s="91"/>
      <c r="S71" s="34"/>
      <c r="T71" s="91"/>
      <c r="U71" s="34"/>
      <c r="V71" s="91"/>
      <c r="W71" s="34"/>
      <c r="X71" s="91"/>
      <c r="Y71" s="34"/>
      <c r="Z71" s="91"/>
      <c r="AA71" s="34"/>
      <c r="AB71" s="94"/>
      <c r="AC71" s="19">
        <f t="shared" si="4"/>
        <v>0</v>
      </c>
      <c r="AD71" s="92">
        <f t="shared" si="5"/>
        <v>0</v>
      </c>
    </row>
    <row r="72" spans="1:30" x14ac:dyDescent="0.25">
      <c r="A72" s="374"/>
      <c r="B72" s="508"/>
      <c r="C72" s="377"/>
      <c r="D72" s="180">
        <v>2018</v>
      </c>
      <c r="E72" s="227"/>
      <c r="F72" s="91"/>
      <c r="G72" s="34"/>
      <c r="H72" s="91"/>
      <c r="I72" s="34"/>
      <c r="J72" s="91"/>
      <c r="K72" s="34"/>
      <c r="L72" s="91"/>
      <c r="M72" s="34"/>
      <c r="N72" s="91"/>
      <c r="O72" s="34"/>
      <c r="P72" s="91"/>
      <c r="Q72" s="34"/>
      <c r="R72" s="91"/>
      <c r="S72" s="34"/>
      <c r="T72" s="91"/>
      <c r="U72" s="34"/>
      <c r="V72" s="91"/>
      <c r="W72" s="34"/>
      <c r="X72" s="91"/>
      <c r="Y72" s="34"/>
      <c r="Z72" s="91"/>
      <c r="AA72" s="34"/>
      <c r="AB72" s="94"/>
      <c r="AC72" s="19">
        <f t="shared" si="4"/>
        <v>0</v>
      </c>
      <c r="AD72" s="92">
        <f t="shared" si="5"/>
        <v>0</v>
      </c>
    </row>
    <row r="73" spans="1:30" x14ac:dyDescent="0.25">
      <c r="A73" s="374"/>
      <c r="B73" s="508"/>
      <c r="C73" s="377"/>
      <c r="D73" s="180">
        <v>2019</v>
      </c>
      <c r="E73" s="227"/>
      <c r="F73" s="91"/>
      <c r="G73" s="34"/>
      <c r="H73" s="91"/>
      <c r="I73" s="34"/>
      <c r="J73" s="91"/>
      <c r="K73" s="34"/>
      <c r="L73" s="91"/>
      <c r="M73" s="34"/>
      <c r="N73" s="91"/>
      <c r="O73" s="34"/>
      <c r="P73" s="91"/>
      <c r="Q73" s="34"/>
      <c r="R73" s="91"/>
      <c r="S73" s="34"/>
      <c r="T73" s="91"/>
      <c r="U73" s="34"/>
      <c r="V73" s="91"/>
      <c r="W73" s="34"/>
      <c r="X73" s="91"/>
      <c r="Y73" s="34"/>
      <c r="Z73" s="91"/>
      <c r="AA73" s="34"/>
      <c r="AB73" s="94"/>
      <c r="AC73" s="19">
        <f t="shared" si="4"/>
        <v>0</v>
      </c>
      <c r="AD73" s="92">
        <f t="shared" si="5"/>
        <v>0</v>
      </c>
    </row>
    <row r="74" spans="1:30" x14ac:dyDescent="0.25">
      <c r="A74" s="374"/>
      <c r="B74" s="508"/>
      <c r="C74" s="377"/>
      <c r="D74" s="180">
        <v>2020</v>
      </c>
      <c r="E74" s="227"/>
      <c r="F74" s="91"/>
      <c r="G74" s="34"/>
      <c r="H74" s="91"/>
      <c r="I74" s="34"/>
      <c r="J74" s="91"/>
      <c r="K74" s="34"/>
      <c r="L74" s="91"/>
      <c r="M74" s="34"/>
      <c r="N74" s="91"/>
      <c r="O74" s="34"/>
      <c r="P74" s="91"/>
      <c r="Q74" s="34"/>
      <c r="R74" s="91"/>
      <c r="S74" s="34"/>
      <c r="T74" s="91"/>
      <c r="U74" s="34"/>
      <c r="V74" s="91"/>
      <c r="W74" s="34"/>
      <c r="X74" s="91"/>
      <c r="Y74" s="34"/>
      <c r="Z74" s="91"/>
      <c r="AA74" s="34"/>
      <c r="AB74" s="94"/>
      <c r="AC74" s="19">
        <f t="shared" si="4"/>
        <v>0</v>
      </c>
      <c r="AD74" s="92">
        <f t="shared" si="5"/>
        <v>0</v>
      </c>
    </row>
    <row r="75" spans="1:30" x14ac:dyDescent="0.25">
      <c r="A75" s="374"/>
      <c r="B75" s="508"/>
      <c r="C75" s="377"/>
      <c r="D75" s="180">
        <v>2021</v>
      </c>
      <c r="E75" s="227"/>
      <c r="F75" s="91"/>
      <c r="G75" s="34"/>
      <c r="H75" s="91"/>
      <c r="I75" s="34"/>
      <c r="J75" s="91"/>
      <c r="K75" s="34"/>
      <c r="L75" s="91"/>
      <c r="M75" s="34"/>
      <c r="N75" s="91"/>
      <c r="O75" s="34"/>
      <c r="P75" s="91"/>
      <c r="Q75" s="34"/>
      <c r="R75" s="91"/>
      <c r="S75" s="34"/>
      <c r="T75" s="91"/>
      <c r="U75" s="34"/>
      <c r="V75" s="91"/>
      <c r="W75" s="34"/>
      <c r="X75" s="91"/>
      <c r="Y75" s="34"/>
      <c r="Z75" s="91"/>
      <c r="AA75" s="34"/>
      <c r="AB75" s="94"/>
      <c r="AC75" s="19">
        <f t="shared" si="4"/>
        <v>0</v>
      </c>
      <c r="AD75" s="92">
        <f t="shared" si="5"/>
        <v>0</v>
      </c>
    </row>
    <row r="76" spans="1:30" x14ac:dyDescent="0.25">
      <c r="A76" s="374"/>
      <c r="B76" s="508"/>
      <c r="C76" s="377"/>
      <c r="D76" s="180">
        <v>2022</v>
      </c>
      <c r="E76" s="227"/>
      <c r="F76" s="91"/>
      <c r="G76" s="34"/>
      <c r="H76" s="91"/>
      <c r="I76" s="34"/>
      <c r="J76" s="91"/>
      <c r="K76" s="34"/>
      <c r="L76" s="91"/>
      <c r="M76" s="34"/>
      <c r="N76" s="91"/>
      <c r="O76" s="34"/>
      <c r="P76" s="91"/>
      <c r="Q76" s="34"/>
      <c r="R76" s="91"/>
      <c r="S76" s="34"/>
      <c r="T76" s="91"/>
      <c r="U76" s="34"/>
      <c r="V76" s="91"/>
      <c r="W76" s="34"/>
      <c r="X76" s="91"/>
      <c r="Y76" s="34"/>
      <c r="Z76" s="91"/>
      <c r="AA76" s="34"/>
      <c r="AB76" s="94"/>
      <c r="AC76" s="19">
        <f t="shared" si="4"/>
        <v>0</v>
      </c>
      <c r="AD76" s="92">
        <f t="shared" si="5"/>
        <v>0</v>
      </c>
    </row>
    <row r="77" spans="1:30" x14ac:dyDescent="0.25">
      <c r="A77" s="382"/>
      <c r="B77" s="509"/>
      <c r="C77" s="383"/>
      <c r="D77" s="180">
        <v>2023</v>
      </c>
      <c r="E77" s="227"/>
      <c r="F77" s="91"/>
      <c r="G77" s="34"/>
      <c r="H77" s="91"/>
      <c r="I77" s="34"/>
      <c r="J77" s="91"/>
      <c r="K77" s="34"/>
      <c r="L77" s="91"/>
      <c r="M77" s="34"/>
      <c r="N77" s="91"/>
      <c r="O77" s="34"/>
      <c r="P77" s="91"/>
      <c r="Q77" s="34"/>
      <c r="R77" s="91"/>
      <c r="S77" s="34"/>
      <c r="T77" s="91"/>
      <c r="U77" s="34"/>
      <c r="V77" s="91"/>
      <c r="W77" s="34"/>
      <c r="X77" s="91"/>
      <c r="Y77" s="34"/>
      <c r="Z77" s="91"/>
      <c r="AA77" s="34"/>
      <c r="AB77" s="94"/>
      <c r="AC77" s="19">
        <f t="shared" si="4"/>
        <v>0</v>
      </c>
      <c r="AD77" s="92">
        <f t="shared" si="5"/>
        <v>0</v>
      </c>
    </row>
    <row r="78" spans="1:30" x14ac:dyDescent="0.25">
      <c r="A78" s="379">
        <v>10</v>
      </c>
      <c r="B78" s="504"/>
      <c r="C78" s="467"/>
      <c r="D78" s="181">
        <v>2016</v>
      </c>
      <c r="E78" s="228"/>
      <c r="F78" s="109"/>
      <c r="G78" s="108"/>
      <c r="H78" s="109"/>
      <c r="I78" s="108"/>
      <c r="J78" s="109"/>
      <c r="K78" s="108"/>
      <c r="L78" s="109"/>
      <c r="M78" s="108"/>
      <c r="N78" s="109"/>
      <c r="O78" s="108"/>
      <c r="P78" s="109"/>
      <c r="Q78" s="108"/>
      <c r="R78" s="109"/>
      <c r="S78" s="108"/>
      <c r="T78" s="109"/>
      <c r="U78" s="108"/>
      <c r="V78" s="109"/>
      <c r="W78" s="108"/>
      <c r="X78" s="109"/>
      <c r="Y78" s="108"/>
      <c r="Z78" s="109"/>
      <c r="AA78" s="108"/>
      <c r="AB78" s="110"/>
      <c r="AC78" s="20">
        <f t="shared" si="4"/>
        <v>0</v>
      </c>
      <c r="AD78" s="93">
        <f t="shared" si="5"/>
        <v>0</v>
      </c>
    </row>
    <row r="79" spans="1:30" x14ac:dyDescent="0.25">
      <c r="A79" s="380"/>
      <c r="B79" s="505"/>
      <c r="C79" s="468"/>
      <c r="D79" s="181">
        <v>2017</v>
      </c>
      <c r="E79" s="228"/>
      <c r="F79" s="109"/>
      <c r="G79" s="108"/>
      <c r="H79" s="109"/>
      <c r="I79" s="108"/>
      <c r="J79" s="109"/>
      <c r="K79" s="108"/>
      <c r="L79" s="109"/>
      <c r="M79" s="108"/>
      <c r="N79" s="109"/>
      <c r="O79" s="108"/>
      <c r="P79" s="109"/>
      <c r="Q79" s="108"/>
      <c r="R79" s="109"/>
      <c r="S79" s="108"/>
      <c r="T79" s="109"/>
      <c r="U79" s="108"/>
      <c r="V79" s="109"/>
      <c r="W79" s="108"/>
      <c r="X79" s="109"/>
      <c r="Y79" s="108"/>
      <c r="Z79" s="109"/>
      <c r="AA79" s="108"/>
      <c r="AB79" s="110"/>
      <c r="AC79" s="20">
        <f t="shared" si="4"/>
        <v>0</v>
      </c>
      <c r="AD79" s="93">
        <f t="shared" si="5"/>
        <v>0</v>
      </c>
    </row>
    <row r="80" spans="1:30" x14ac:dyDescent="0.25">
      <c r="A80" s="380"/>
      <c r="B80" s="505"/>
      <c r="C80" s="468"/>
      <c r="D80" s="181">
        <v>2018</v>
      </c>
      <c r="E80" s="228"/>
      <c r="F80" s="109"/>
      <c r="G80" s="108"/>
      <c r="H80" s="109"/>
      <c r="I80" s="108"/>
      <c r="J80" s="109"/>
      <c r="K80" s="108"/>
      <c r="L80" s="109"/>
      <c r="M80" s="108"/>
      <c r="N80" s="109"/>
      <c r="O80" s="108"/>
      <c r="P80" s="109"/>
      <c r="Q80" s="108"/>
      <c r="R80" s="109"/>
      <c r="S80" s="108"/>
      <c r="T80" s="109"/>
      <c r="U80" s="108"/>
      <c r="V80" s="109"/>
      <c r="W80" s="108"/>
      <c r="X80" s="109"/>
      <c r="Y80" s="108"/>
      <c r="Z80" s="109"/>
      <c r="AA80" s="108"/>
      <c r="AB80" s="110"/>
      <c r="AC80" s="20">
        <f t="shared" si="4"/>
        <v>0</v>
      </c>
      <c r="AD80" s="93">
        <f t="shared" si="5"/>
        <v>0</v>
      </c>
    </row>
    <row r="81" spans="1:30" x14ac:dyDescent="0.25">
      <c r="A81" s="380"/>
      <c r="B81" s="505"/>
      <c r="C81" s="468"/>
      <c r="D81" s="181">
        <v>2019</v>
      </c>
      <c r="E81" s="228"/>
      <c r="F81" s="109"/>
      <c r="G81" s="108"/>
      <c r="H81" s="109"/>
      <c r="I81" s="108"/>
      <c r="J81" s="109"/>
      <c r="K81" s="108"/>
      <c r="L81" s="109"/>
      <c r="M81" s="108"/>
      <c r="N81" s="109"/>
      <c r="O81" s="108"/>
      <c r="P81" s="109"/>
      <c r="Q81" s="108"/>
      <c r="R81" s="109"/>
      <c r="S81" s="108"/>
      <c r="T81" s="109"/>
      <c r="U81" s="108"/>
      <c r="V81" s="109"/>
      <c r="W81" s="108"/>
      <c r="X81" s="109"/>
      <c r="Y81" s="108"/>
      <c r="Z81" s="109"/>
      <c r="AA81" s="108"/>
      <c r="AB81" s="110"/>
      <c r="AC81" s="20">
        <f t="shared" si="4"/>
        <v>0</v>
      </c>
      <c r="AD81" s="93">
        <f t="shared" si="5"/>
        <v>0</v>
      </c>
    </row>
    <row r="82" spans="1:30" x14ac:dyDescent="0.25">
      <c r="A82" s="380"/>
      <c r="B82" s="505"/>
      <c r="C82" s="468"/>
      <c r="D82" s="181">
        <v>2020</v>
      </c>
      <c r="E82" s="228"/>
      <c r="F82" s="109"/>
      <c r="G82" s="108"/>
      <c r="H82" s="109"/>
      <c r="I82" s="108"/>
      <c r="J82" s="109"/>
      <c r="K82" s="108"/>
      <c r="L82" s="109"/>
      <c r="M82" s="108"/>
      <c r="N82" s="109"/>
      <c r="O82" s="108"/>
      <c r="P82" s="109"/>
      <c r="Q82" s="108"/>
      <c r="R82" s="109"/>
      <c r="S82" s="108"/>
      <c r="T82" s="109"/>
      <c r="U82" s="108"/>
      <c r="V82" s="109"/>
      <c r="W82" s="108"/>
      <c r="X82" s="109"/>
      <c r="Y82" s="108"/>
      <c r="Z82" s="109"/>
      <c r="AA82" s="108"/>
      <c r="AB82" s="110"/>
      <c r="AC82" s="20">
        <f t="shared" si="4"/>
        <v>0</v>
      </c>
      <c r="AD82" s="93">
        <f t="shared" si="5"/>
        <v>0</v>
      </c>
    </row>
    <row r="83" spans="1:30" x14ac:dyDescent="0.25">
      <c r="A83" s="380"/>
      <c r="B83" s="505"/>
      <c r="C83" s="468"/>
      <c r="D83" s="181">
        <v>2021</v>
      </c>
      <c r="E83" s="228"/>
      <c r="F83" s="109"/>
      <c r="G83" s="108"/>
      <c r="H83" s="109"/>
      <c r="I83" s="108"/>
      <c r="J83" s="109"/>
      <c r="K83" s="108"/>
      <c r="L83" s="109"/>
      <c r="M83" s="108"/>
      <c r="N83" s="109"/>
      <c r="O83" s="108"/>
      <c r="P83" s="109"/>
      <c r="Q83" s="108"/>
      <c r="R83" s="109"/>
      <c r="S83" s="108"/>
      <c r="T83" s="109"/>
      <c r="U83" s="108"/>
      <c r="V83" s="109"/>
      <c r="W83" s="108"/>
      <c r="X83" s="109"/>
      <c r="Y83" s="108"/>
      <c r="Z83" s="109"/>
      <c r="AA83" s="108"/>
      <c r="AB83" s="110"/>
      <c r="AC83" s="20">
        <f t="shared" si="4"/>
        <v>0</v>
      </c>
      <c r="AD83" s="93">
        <f t="shared" si="5"/>
        <v>0</v>
      </c>
    </row>
    <row r="84" spans="1:30" x14ac:dyDescent="0.25">
      <c r="A84" s="380"/>
      <c r="B84" s="505"/>
      <c r="C84" s="468"/>
      <c r="D84" s="181">
        <v>2022</v>
      </c>
      <c r="E84" s="228"/>
      <c r="F84" s="109"/>
      <c r="G84" s="108"/>
      <c r="H84" s="109"/>
      <c r="I84" s="108"/>
      <c r="J84" s="109"/>
      <c r="K84" s="108"/>
      <c r="L84" s="109"/>
      <c r="M84" s="108"/>
      <c r="N84" s="109"/>
      <c r="O84" s="108"/>
      <c r="P84" s="109"/>
      <c r="Q84" s="108"/>
      <c r="R84" s="109"/>
      <c r="S84" s="108"/>
      <c r="T84" s="109"/>
      <c r="U84" s="108"/>
      <c r="V84" s="109"/>
      <c r="W84" s="108"/>
      <c r="X84" s="109"/>
      <c r="Y84" s="108"/>
      <c r="Z84" s="109"/>
      <c r="AA84" s="108"/>
      <c r="AB84" s="110"/>
      <c r="AC84" s="20">
        <f t="shared" si="4"/>
        <v>0</v>
      </c>
      <c r="AD84" s="93">
        <f t="shared" si="5"/>
        <v>0</v>
      </c>
    </row>
    <row r="85" spans="1:30" x14ac:dyDescent="0.25">
      <c r="A85" s="381"/>
      <c r="B85" s="506"/>
      <c r="C85" s="474"/>
      <c r="D85" s="181">
        <v>2023</v>
      </c>
      <c r="E85" s="228"/>
      <c r="F85" s="109"/>
      <c r="G85" s="108"/>
      <c r="H85" s="109"/>
      <c r="I85" s="108"/>
      <c r="J85" s="109"/>
      <c r="K85" s="108"/>
      <c r="L85" s="109"/>
      <c r="M85" s="108"/>
      <c r="N85" s="109"/>
      <c r="O85" s="108"/>
      <c r="P85" s="109"/>
      <c r="Q85" s="108"/>
      <c r="R85" s="109"/>
      <c r="S85" s="108"/>
      <c r="T85" s="109"/>
      <c r="U85" s="108"/>
      <c r="V85" s="109"/>
      <c r="W85" s="108"/>
      <c r="X85" s="109"/>
      <c r="Y85" s="108"/>
      <c r="Z85" s="109"/>
      <c r="AA85" s="108"/>
      <c r="AB85" s="110"/>
      <c r="AC85" s="20">
        <f t="shared" si="4"/>
        <v>0</v>
      </c>
      <c r="AD85" s="93">
        <f t="shared" si="5"/>
        <v>0</v>
      </c>
    </row>
    <row r="86" spans="1:30" x14ac:dyDescent="0.25">
      <c r="A86" s="373">
        <v>11</v>
      </c>
      <c r="B86" s="507"/>
      <c r="C86" s="376"/>
      <c r="D86" s="180">
        <v>2016</v>
      </c>
      <c r="E86" s="227"/>
      <c r="F86" s="91"/>
      <c r="G86" s="34"/>
      <c r="H86" s="91"/>
      <c r="I86" s="34"/>
      <c r="J86" s="91"/>
      <c r="K86" s="34"/>
      <c r="L86" s="91"/>
      <c r="M86" s="34"/>
      <c r="N86" s="91"/>
      <c r="O86" s="34"/>
      <c r="P86" s="91"/>
      <c r="Q86" s="34"/>
      <c r="R86" s="91"/>
      <c r="S86" s="34"/>
      <c r="T86" s="91"/>
      <c r="U86" s="34"/>
      <c r="V86" s="91"/>
      <c r="W86" s="34"/>
      <c r="X86" s="91"/>
      <c r="Y86" s="34"/>
      <c r="Z86" s="91"/>
      <c r="AA86" s="34"/>
      <c r="AB86" s="94"/>
      <c r="AC86" s="19">
        <f t="shared" si="4"/>
        <v>0</v>
      </c>
      <c r="AD86" s="92">
        <f t="shared" si="5"/>
        <v>0</v>
      </c>
    </row>
    <row r="87" spans="1:30" x14ac:dyDescent="0.25">
      <c r="A87" s="374"/>
      <c r="B87" s="508"/>
      <c r="C87" s="377"/>
      <c r="D87" s="180">
        <v>2017</v>
      </c>
      <c r="E87" s="227"/>
      <c r="F87" s="91"/>
      <c r="G87" s="34"/>
      <c r="H87" s="91"/>
      <c r="I87" s="34"/>
      <c r="J87" s="91"/>
      <c r="K87" s="34"/>
      <c r="L87" s="91"/>
      <c r="M87" s="34"/>
      <c r="N87" s="91"/>
      <c r="O87" s="34"/>
      <c r="P87" s="91"/>
      <c r="Q87" s="34"/>
      <c r="R87" s="91"/>
      <c r="S87" s="34"/>
      <c r="T87" s="91"/>
      <c r="U87" s="34"/>
      <c r="V87" s="91"/>
      <c r="W87" s="34"/>
      <c r="X87" s="91"/>
      <c r="Y87" s="34"/>
      <c r="Z87" s="91"/>
      <c r="AA87" s="34"/>
      <c r="AB87" s="94"/>
      <c r="AC87" s="19">
        <f t="shared" si="4"/>
        <v>0</v>
      </c>
      <c r="AD87" s="92">
        <f t="shared" si="5"/>
        <v>0</v>
      </c>
    </row>
    <row r="88" spans="1:30" x14ac:dyDescent="0.25">
      <c r="A88" s="374"/>
      <c r="B88" s="508"/>
      <c r="C88" s="377"/>
      <c r="D88" s="180">
        <v>2018</v>
      </c>
      <c r="E88" s="227"/>
      <c r="F88" s="91"/>
      <c r="G88" s="34"/>
      <c r="H88" s="91"/>
      <c r="I88" s="34"/>
      <c r="J88" s="91"/>
      <c r="K88" s="34"/>
      <c r="L88" s="91"/>
      <c r="M88" s="34"/>
      <c r="N88" s="91"/>
      <c r="O88" s="34"/>
      <c r="P88" s="91"/>
      <c r="Q88" s="34"/>
      <c r="R88" s="91"/>
      <c r="S88" s="34"/>
      <c r="T88" s="91"/>
      <c r="U88" s="34"/>
      <c r="V88" s="91"/>
      <c r="W88" s="34"/>
      <c r="X88" s="91"/>
      <c r="Y88" s="34"/>
      <c r="Z88" s="91"/>
      <c r="AA88" s="34"/>
      <c r="AB88" s="94"/>
      <c r="AC88" s="19">
        <f t="shared" si="4"/>
        <v>0</v>
      </c>
      <c r="AD88" s="92">
        <f t="shared" si="5"/>
        <v>0</v>
      </c>
    </row>
    <row r="89" spans="1:30" x14ac:dyDescent="0.25">
      <c r="A89" s="374"/>
      <c r="B89" s="508"/>
      <c r="C89" s="377"/>
      <c r="D89" s="180">
        <v>2019</v>
      </c>
      <c r="E89" s="227"/>
      <c r="F89" s="91"/>
      <c r="G89" s="34"/>
      <c r="H89" s="91"/>
      <c r="I89" s="34"/>
      <c r="J89" s="91"/>
      <c r="K89" s="34"/>
      <c r="L89" s="91"/>
      <c r="M89" s="34"/>
      <c r="N89" s="91"/>
      <c r="O89" s="34"/>
      <c r="P89" s="91"/>
      <c r="Q89" s="34"/>
      <c r="R89" s="91"/>
      <c r="S89" s="34"/>
      <c r="T89" s="91"/>
      <c r="U89" s="34"/>
      <c r="V89" s="91"/>
      <c r="W89" s="34"/>
      <c r="X89" s="91"/>
      <c r="Y89" s="34"/>
      <c r="Z89" s="91"/>
      <c r="AA89" s="34"/>
      <c r="AB89" s="94"/>
      <c r="AC89" s="19">
        <f t="shared" si="4"/>
        <v>0</v>
      </c>
      <c r="AD89" s="92">
        <f t="shared" si="5"/>
        <v>0</v>
      </c>
    </row>
    <row r="90" spans="1:30" x14ac:dyDescent="0.25">
      <c r="A90" s="374"/>
      <c r="B90" s="508"/>
      <c r="C90" s="377"/>
      <c r="D90" s="180">
        <v>2020</v>
      </c>
      <c r="E90" s="227"/>
      <c r="F90" s="91"/>
      <c r="G90" s="34"/>
      <c r="H90" s="91"/>
      <c r="I90" s="34"/>
      <c r="J90" s="91"/>
      <c r="K90" s="34"/>
      <c r="L90" s="91"/>
      <c r="M90" s="34"/>
      <c r="N90" s="91"/>
      <c r="O90" s="34"/>
      <c r="P90" s="91"/>
      <c r="Q90" s="34"/>
      <c r="R90" s="91"/>
      <c r="S90" s="34"/>
      <c r="T90" s="91"/>
      <c r="U90" s="34"/>
      <c r="V90" s="91"/>
      <c r="W90" s="34"/>
      <c r="X90" s="91"/>
      <c r="Y90" s="34"/>
      <c r="Z90" s="91"/>
      <c r="AA90" s="34"/>
      <c r="AB90" s="94"/>
      <c r="AC90" s="19">
        <f t="shared" si="4"/>
        <v>0</v>
      </c>
      <c r="AD90" s="92">
        <f t="shared" si="5"/>
        <v>0</v>
      </c>
    </row>
    <row r="91" spans="1:30" x14ac:dyDescent="0.25">
      <c r="A91" s="374"/>
      <c r="B91" s="508"/>
      <c r="C91" s="377"/>
      <c r="D91" s="180">
        <v>2021</v>
      </c>
      <c r="E91" s="227"/>
      <c r="F91" s="91"/>
      <c r="G91" s="34"/>
      <c r="H91" s="91"/>
      <c r="I91" s="34"/>
      <c r="J91" s="91"/>
      <c r="K91" s="34"/>
      <c r="L91" s="91"/>
      <c r="M91" s="34"/>
      <c r="N91" s="91"/>
      <c r="O91" s="34"/>
      <c r="P91" s="91"/>
      <c r="Q91" s="34"/>
      <c r="R91" s="91"/>
      <c r="S91" s="34"/>
      <c r="T91" s="91"/>
      <c r="U91" s="34"/>
      <c r="V91" s="91"/>
      <c r="W91" s="34"/>
      <c r="X91" s="91"/>
      <c r="Y91" s="34"/>
      <c r="Z91" s="91"/>
      <c r="AA91" s="34"/>
      <c r="AB91" s="94"/>
      <c r="AC91" s="19">
        <f t="shared" si="4"/>
        <v>0</v>
      </c>
      <c r="AD91" s="92">
        <f t="shared" si="5"/>
        <v>0</v>
      </c>
    </row>
    <row r="92" spans="1:30" x14ac:dyDescent="0.25">
      <c r="A92" s="374"/>
      <c r="B92" s="508"/>
      <c r="C92" s="377"/>
      <c r="D92" s="180">
        <v>2022</v>
      </c>
      <c r="E92" s="227"/>
      <c r="F92" s="91"/>
      <c r="G92" s="34"/>
      <c r="H92" s="91"/>
      <c r="I92" s="34"/>
      <c r="J92" s="91"/>
      <c r="K92" s="34"/>
      <c r="L92" s="91"/>
      <c r="M92" s="34"/>
      <c r="N92" s="91"/>
      <c r="O92" s="34"/>
      <c r="P92" s="91"/>
      <c r="Q92" s="34"/>
      <c r="R92" s="91"/>
      <c r="S92" s="34"/>
      <c r="T92" s="91"/>
      <c r="U92" s="34"/>
      <c r="V92" s="91"/>
      <c r="W92" s="34"/>
      <c r="X92" s="91"/>
      <c r="Y92" s="34"/>
      <c r="Z92" s="91"/>
      <c r="AA92" s="34"/>
      <c r="AB92" s="94"/>
      <c r="AC92" s="19">
        <f t="shared" si="4"/>
        <v>0</v>
      </c>
      <c r="AD92" s="92">
        <f t="shared" si="5"/>
        <v>0</v>
      </c>
    </row>
    <row r="93" spans="1:30" x14ac:dyDescent="0.25">
      <c r="A93" s="382"/>
      <c r="B93" s="509"/>
      <c r="C93" s="383"/>
      <c r="D93" s="180">
        <v>2023</v>
      </c>
      <c r="E93" s="227"/>
      <c r="F93" s="91"/>
      <c r="G93" s="34"/>
      <c r="H93" s="91"/>
      <c r="I93" s="34"/>
      <c r="J93" s="91"/>
      <c r="K93" s="34"/>
      <c r="L93" s="91"/>
      <c r="M93" s="34"/>
      <c r="N93" s="91"/>
      <c r="O93" s="34"/>
      <c r="P93" s="91"/>
      <c r="Q93" s="34"/>
      <c r="R93" s="91"/>
      <c r="S93" s="34"/>
      <c r="T93" s="91"/>
      <c r="U93" s="34"/>
      <c r="V93" s="91"/>
      <c r="W93" s="34"/>
      <c r="X93" s="91"/>
      <c r="Y93" s="34"/>
      <c r="Z93" s="91"/>
      <c r="AA93" s="34"/>
      <c r="AB93" s="94"/>
      <c r="AC93" s="19">
        <f t="shared" si="4"/>
        <v>0</v>
      </c>
      <c r="AD93" s="92">
        <f t="shared" si="5"/>
        <v>0</v>
      </c>
    </row>
    <row r="94" spans="1:30" x14ac:dyDescent="0.25">
      <c r="A94" s="379">
        <v>12</v>
      </c>
      <c r="B94" s="504"/>
      <c r="C94" s="467"/>
      <c r="D94" s="181">
        <v>2016</v>
      </c>
      <c r="E94" s="228"/>
      <c r="F94" s="109"/>
      <c r="G94" s="108"/>
      <c r="H94" s="109"/>
      <c r="I94" s="108"/>
      <c r="J94" s="109"/>
      <c r="K94" s="108"/>
      <c r="L94" s="109"/>
      <c r="M94" s="108"/>
      <c r="N94" s="109"/>
      <c r="O94" s="108"/>
      <c r="P94" s="109"/>
      <c r="Q94" s="108"/>
      <c r="R94" s="109"/>
      <c r="S94" s="108"/>
      <c r="T94" s="109"/>
      <c r="U94" s="108"/>
      <c r="V94" s="109"/>
      <c r="W94" s="108"/>
      <c r="X94" s="109"/>
      <c r="Y94" s="108"/>
      <c r="Z94" s="109"/>
      <c r="AA94" s="108"/>
      <c r="AB94" s="110"/>
      <c r="AC94" s="20">
        <f t="shared" si="4"/>
        <v>0</v>
      </c>
      <c r="AD94" s="93">
        <f t="shared" si="5"/>
        <v>0</v>
      </c>
    </row>
    <row r="95" spans="1:30" x14ac:dyDescent="0.25">
      <c r="A95" s="380"/>
      <c r="B95" s="505"/>
      <c r="C95" s="468"/>
      <c r="D95" s="181">
        <v>2017</v>
      </c>
      <c r="E95" s="228"/>
      <c r="F95" s="109"/>
      <c r="G95" s="108"/>
      <c r="H95" s="109"/>
      <c r="I95" s="108"/>
      <c r="J95" s="109"/>
      <c r="K95" s="108"/>
      <c r="L95" s="109"/>
      <c r="M95" s="108"/>
      <c r="N95" s="109"/>
      <c r="O95" s="108"/>
      <c r="P95" s="109"/>
      <c r="Q95" s="108"/>
      <c r="R95" s="109"/>
      <c r="S95" s="108"/>
      <c r="T95" s="109"/>
      <c r="U95" s="108"/>
      <c r="V95" s="109"/>
      <c r="W95" s="108"/>
      <c r="X95" s="109"/>
      <c r="Y95" s="108"/>
      <c r="Z95" s="109"/>
      <c r="AA95" s="108"/>
      <c r="AB95" s="110"/>
      <c r="AC95" s="20">
        <f t="shared" si="4"/>
        <v>0</v>
      </c>
      <c r="AD95" s="93">
        <f t="shared" si="5"/>
        <v>0</v>
      </c>
    </row>
    <row r="96" spans="1:30" x14ac:dyDescent="0.25">
      <c r="A96" s="380"/>
      <c r="B96" s="505"/>
      <c r="C96" s="468"/>
      <c r="D96" s="181">
        <v>2018</v>
      </c>
      <c r="E96" s="228"/>
      <c r="F96" s="109"/>
      <c r="G96" s="108"/>
      <c r="H96" s="109"/>
      <c r="I96" s="108"/>
      <c r="J96" s="109"/>
      <c r="K96" s="108"/>
      <c r="L96" s="109"/>
      <c r="M96" s="108"/>
      <c r="N96" s="109"/>
      <c r="O96" s="108"/>
      <c r="P96" s="109"/>
      <c r="Q96" s="108"/>
      <c r="R96" s="109"/>
      <c r="S96" s="108"/>
      <c r="T96" s="109"/>
      <c r="U96" s="108"/>
      <c r="V96" s="109"/>
      <c r="W96" s="108"/>
      <c r="X96" s="109"/>
      <c r="Y96" s="108"/>
      <c r="Z96" s="109"/>
      <c r="AA96" s="108"/>
      <c r="AB96" s="110"/>
      <c r="AC96" s="20">
        <f t="shared" si="4"/>
        <v>0</v>
      </c>
      <c r="AD96" s="93">
        <f t="shared" si="5"/>
        <v>0</v>
      </c>
    </row>
    <row r="97" spans="1:30" x14ac:dyDescent="0.25">
      <c r="A97" s="380"/>
      <c r="B97" s="505"/>
      <c r="C97" s="468"/>
      <c r="D97" s="181">
        <v>2019</v>
      </c>
      <c r="E97" s="228"/>
      <c r="F97" s="109"/>
      <c r="G97" s="108"/>
      <c r="H97" s="109"/>
      <c r="I97" s="108"/>
      <c r="J97" s="109"/>
      <c r="K97" s="108"/>
      <c r="L97" s="109"/>
      <c r="M97" s="108"/>
      <c r="N97" s="109"/>
      <c r="O97" s="108"/>
      <c r="P97" s="109"/>
      <c r="Q97" s="108"/>
      <c r="R97" s="109"/>
      <c r="S97" s="108"/>
      <c r="T97" s="109"/>
      <c r="U97" s="108"/>
      <c r="V97" s="109"/>
      <c r="W97" s="108"/>
      <c r="X97" s="109"/>
      <c r="Y97" s="108"/>
      <c r="Z97" s="109"/>
      <c r="AA97" s="108"/>
      <c r="AB97" s="110"/>
      <c r="AC97" s="20">
        <f t="shared" si="4"/>
        <v>0</v>
      </c>
      <c r="AD97" s="93">
        <f t="shared" si="5"/>
        <v>0</v>
      </c>
    </row>
    <row r="98" spans="1:30" x14ac:dyDescent="0.25">
      <c r="A98" s="380"/>
      <c r="B98" s="505"/>
      <c r="C98" s="468"/>
      <c r="D98" s="181">
        <v>2020</v>
      </c>
      <c r="E98" s="228"/>
      <c r="F98" s="109"/>
      <c r="G98" s="108"/>
      <c r="H98" s="109"/>
      <c r="I98" s="108"/>
      <c r="J98" s="109"/>
      <c r="K98" s="108"/>
      <c r="L98" s="109"/>
      <c r="M98" s="108"/>
      <c r="N98" s="109"/>
      <c r="O98" s="108"/>
      <c r="P98" s="109"/>
      <c r="Q98" s="108"/>
      <c r="R98" s="109"/>
      <c r="S98" s="108"/>
      <c r="T98" s="109"/>
      <c r="U98" s="108"/>
      <c r="V98" s="109"/>
      <c r="W98" s="108"/>
      <c r="X98" s="109"/>
      <c r="Y98" s="108"/>
      <c r="Z98" s="109"/>
      <c r="AA98" s="108"/>
      <c r="AB98" s="110"/>
      <c r="AC98" s="20">
        <f t="shared" si="4"/>
        <v>0</v>
      </c>
      <c r="AD98" s="93">
        <f t="shared" si="5"/>
        <v>0</v>
      </c>
    </row>
    <row r="99" spans="1:30" x14ac:dyDescent="0.25">
      <c r="A99" s="380"/>
      <c r="B99" s="505"/>
      <c r="C99" s="468"/>
      <c r="D99" s="181">
        <v>2021</v>
      </c>
      <c r="E99" s="228"/>
      <c r="F99" s="109"/>
      <c r="G99" s="108"/>
      <c r="H99" s="109"/>
      <c r="I99" s="108"/>
      <c r="J99" s="109"/>
      <c r="K99" s="108"/>
      <c r="L99" s="109"/>
      <c r="M99" s="108"/>
      <c r="N99" s="109"/>
      <c r="O99" s="108"/>
      <c r="P99" s="109"/>
      <c r="Q99" s="108"/>
      <c r="R99" s="109"/>
      <c r="S99" s="108"/>
      <c r="T99" s="109"/>
      <c r="U99" s="108"/>
      <c r="V99" s="109"/>
      <c r="W99" s="108"/>
      <c r="X99" s="109"/>
      <c r="Y99" s="108"/>
      <c r="Z99" s="109"/>
      <c r="AA99" s="108"/>
      <c r="AB99" s="110"/>
      <c r="AC99" s="20">
        <f t="shared" si="4"/>
        <v>0</v>
      </c>
      <c r="AD99" s="93">
        <f t="shared" si="5"/>
        <v>0</v>
      </c>
    </row>
    <row r="100" spans="1:30" x14ac:dyDescent="0.25">
      <c r="A100" s="380"/>
      <c r="B100" s="505"/>
      <c r="C100" s="468"/>
      <c r="D100" s="181">
        <v>2022</v>
      </c>
      <c r="E100" s="228"/>
      <c r="F100" s="109"/>
      <c r="G100" s="108"/>
      <c r="H100" s="109"/>
      <c r="I100" s="108"/>
      <c r="J100" s="109"/>
      <c r="K100" s="108"/>
      <c r="L100" s="109"/>
      <c r="M100" s="108"/>
      <c r="N100" s="109"/>
      <c r="O100" s="108"/>
      <c r="P100" s="109"/>
      <c r="Q100" s="108"/>
      <c r="R100" s="109"/>
      <c r="S100" s="108"/>
      <c r="T100" s="109"/>
      <c r="U100" s="108"/>
      <c r="V100" s="109"/>
      <c r="W100" s="108"/>
      <c r="X100" s="109"/>
      <c r="Y100" s="108"/>
      <c r="Z100" s="109"/>
      <c r="AA100" s="108"/>
      <c r="AB100" s="110"/>
      <c r="AC100" s="20">
        <f t="shared" si="4"/>
        <v>0</v>
      </c>
      <c r="AD100" s="93">
        <f t="shared" si="5"/>
        <v>0</v>
      </c>
    </row>
    <row r="101" spans="1:30" x14ac:dyDescent="0.25">
      <c r="A101" s="381"/>
      <c r="B101" s="506"/>
      <c r="C101" s="474"/>
      <c r="D101" s="181">
        <v>2023</v>
      </c>
      <c r="E101" s="228"/>
      <c r="F101" s="109"/>
      <c r="G101" s="108"/>
      <c r="H101" s="109"/>
      <c r="I101" s="108"/>
      <c r="J101" s="109"/>
      <c r="K101" s="108"/>
      <c r="L101" s="109"/>
      <c r="M101" s="108"/>
      <c r="N101" s="109"/>
      <c r="O101" s="108"/>
      <c r="P101" s="109"/>
      <c r="Q101" s="108"/>
      <c r="R101" s="109"/>
      <c r="S101" s="108"/>
      <c r="T101" s="109"/>
      <c r="U101" s="108"/>
      <c r="V101" s="109"/>
      <c r="W101" s="108"/>
      <c r="X101" s="109"/>
      <c r="Y101" s="108"/>
      <c r="Z101" s="109"/>
      <c r="AA101" s="108"/>
      <c r="AB101" s="110"/>
      <c r="AC101" s="20">
        <f t="shared" si="4"/>
        <v>0</v>
      </c>
      <c r="AD101" s="93">
        <f t="shared" si="5"/>
        <v>0</v>
      </c>
    </row>
    <row r="102" spans="1:30" x14ac:dyDescent="0.25">
      <c r="A102" s="373">
        <v>13</v>
      </c>
      <c r="B102" s="507"/>
      <c r="C102" s="376"/>
      <c r="D102" s="180">
        <v>2016</v>
      </c>
      <c r="E102" s="227"/>
      <c r="F102" s="91"/>
      <c r="G102" s="34"/>
      <c r="H102" s="91"/>
      <c r="I102" s="34"/>
      <c r="J102" s="91"/>
      <c r="K102" s="34"/>
      <c r="L102" s="91"/>
      <c r="M102" s="34"/>
      <c r="N102" s="91"/>
      <c r="O102" s="34"/>
      <c r="P102" s="91"/>
      <c r="Q102" s="34"/>
      <c r="R102" s="91"/>
      <c r="S102" s="34"/>
      <c r="T102" s="91"/>
      <c r="U102" s="34"/>
      <c r="V102" s="91"/>
      <c r="W102" s="34"/>
      <c r="X102" s="91"/>
      <c r="Y102" s="34"/>
      <c r="Z102" s="91"/>
      <c r="AA102" s="34"/>
      <c r="AB102" s="94"/>
      <c r="AC102" s="19">
        <f t="shared" ref="AC102:AC125" si="6">E102+G102+I102+K102+M102+O102+Q102+S102+U102+W102+Y102+AA102</f>
        <v>0</v>
      </c>
      <c r="AD102" s="92">
        <f t="shared" ref="AD102:AD125" si="7">F102+H102+J102+L102+N102+P102+R102+T102+V102+X102+Z102+AB102</f>
        <v>0</v>
      </c>
    </row>
    <row r="103" spans="1:30" x14ac:dyDescent="0.25">
      <c r="A103" s="374"/>
      <c r="B103" s="508"/>
      <c r="C103" s="377"/>
      <c r="D103" s="180">
        <v>2017</v>
      </c>
      <c r="E103" s="227"/>
      <c r="F103" s="91"/>
      <c r="G103" s="34"/>
      <c r="H103" s="91"/>
      <c r="I103" s="34"/>
      <c r="J103" s="91"/>
      <c r="K103" s="34"/>
      <c r="L103" s="91"/>
      <c r="M103" s="34"/>
      <c r="N103" s="91"/>
      <c r="O103" s="34"/>
      <c r="P103" s="91"/>
      <c r="Q103" s="34"/>
      <c r="R103" s="91"/>
      <c r="S103" s="34"/>
      <c r="T103" s="91"/>
      <c r="U103" s="34"/>
      <c r="V103" s="91"/>
      <c r="W103" s="34"/>
      <c r="X103" s="91"/>
      <c r="Y103" s="34"/>
      <c r="Z103" s="91"/>
      <c r="AA103" s="34"/>
      <c r="AB103" s="94"/>
      <c r="AC103" s="19">
        <f t="shared" si="6"/>
        <v>0</v>
      </c>
      <c r="AD103" s="92">
        <f t="shared" si="7"/>
        <v>0</v>
      </c>
    </row>
    <row r="104" spans="1:30" x14ac:dyDescent="0.25">
      <c r="A104" s="374"/>
      <c r="B104" s="508"/>
      <c r="C104" s="377"/>
      <c r="D104" s="180">
        <v>2018</v>
      </c>
      <c r="E104" s="227"/>
      <c r="F104" s="91"/>
      <c r="G104" s="34"/>
      <c r="H104" s="91"/>
      <c r="I104" s="34"/>
      <c r="J104" s="91"/>
      <c r="K104" s="34"/>
      <c r="L104" s="91"/>
      <c r="M104" s="34"/>
      <c r="N104" s="91"/>
      <c r="O104" s="34"/>
      <c r="P104" s="91"/>
      <c r="Q104" s="34"/>
      <c r="R104" s="91"/>
      <c r="S104" s="34"/>
      <c r="T104" s="91"/>
      <c r="U104" s="34"/>
      <c r="V104" s="91"/>
      <c r="W104" s="34"/>
      <c r="X104" s="91"/>
      <c r="Y104" s="34"/>
      <c r="Z104" s="91"/>
      <c r="AA104" s="34"/>
      <c r="AB104" s="94"/>
      <c r="AC104" s="19">
        <f t="shared" si="6"/>
        <v>0</v>
      </c>
      <c r="AD104" s="92">
        <f t="shared" si="7"/>
        <v>0</v>
      </c>
    </row>
    <row r="105" spans="1:30" x14ac:dyDescent="0.25">
      <c r="A105" s="374"/>
      <c r="B105" s="508"/>
      <c r="C105" s="377"/>
      <c r="D105" s="180">
        <v>2019</v>
      </c>
      <c r="E105" s="227"/>
      <c r="F105" s="91"/>
      <c r="G105" s="34"/>
      <c r="H105" s="91"/>
      <c r="I105" s="34"/>
      <c r="J105" s="91"/>
      <c r="K105" s="34"/>
      <c r="L105" s="91"/>
      <c r="M105" s="34"/>
      <c r="N105" s="91"/>
      <c r="O105" s="34"/>
      <c r="P105" s="91"/>
      <c r="Q105" s="34"/>
      <c r="R105" s="91"/>
      <c r="S105" s="34"/>
      <c r="T105" s="91"/>
      <c r="U105" s="34"/>
      <c r="V105" s="91"/>
      <c r="W105" s="34"/>
      <c r="X105" s="91"/>
      <c r="Y105" s="34"/>
      <c r="Z105" s="91"/>
      <c r="AA105" s="34"/>
      <c r="AB105" s="94"/>
      <c r="AC105" s="19">
        <f t="shared" si="6"/>
        <v>0</v>
      </c>
      <c r="AD105" s="92">
        <f t="shared" si="7"/>
        <v>0</v>
      </c>
    </row>
    <row r="106" spans="1:30" x14ac:dyDescent="0.25">
      <c r="A106" s="374"/>
      <c r="B106" s="508"/>
      <c r="C106" s="377"/>
      <c r="D106" s="180">
        <v>2020</v>
      </c>
      <c r="E106" s="227"/>
      <c r="F106" s="91"/>
      <c r="G106" s="34"/>
      <c r="H106" s="91"/>
      <c r="I106" s="34"/>
      <c r="J106" s="91"/>
      <c r="K106" s="34"/>
      <c r="L106" s="91"/>
      <c r="M106" s="34"/>
      <c r="N106" s="91"/>
      <c r="O106" s="34"/>
      <c r="P106" s="91"/>
      <c r="Q106" s="34"/>
      <c r="R106" s="91"/>
      <c r="S106" s="34"/>
      <c r="T106" s="91"/>
      <c r="U106" s="34"/>
      <c r="V106" s="91"/>
      <c r="W106" s="34"/>
      <c r="X106" s="91"/>
      <c r="Y106" s="34"/>
      <c r="Z106" s="91"/>
      <c r="AA106" s="34"/>
      <c r="AB106" s="94"/>
      <c r="AC106" s="19">
        <f t="shared" si="6"/>
        <v>0</v>
      </c>
      <c r="AD106" s="92">
        <f t="shared" si="7"/>
        <v>0</v>
      </c>
    </row>
    <row r="107" spans="1:30" x14ac:dyDescent="0.25">
      <c r="A107" s="374"/>
      <c r="B107" s="508"/>
      <c r="C107" s="377"/>
      <c r="D107" s="180">
        <v>2021</v>
      </c>
      <c r="E107" s="227"/>
      <c r="F107" s="91"/>
      <c r="G107" s="34"/>
      <c r="H107" s="91"/>
      <c r="I107" s="34"/>
      <c r="J107" s="91"/>
      <c r="K107" s="34"/>
      <c r="L107" s="91"/>
      <c r="M107" s="34"/>
      <c r="N107" s="91"/>
      <c r="O107" s="34"/>
      <c r="P107" s="91"/>
      <c r="Q107" s="34"/>
      <c r="R107" s="91"/>
      <c r="S107" s="34"/>
      <c r="T107" s="91"/>
      <c r="U107" s="34"/>
      <c r="V107" s="91"/>
      <c r="W107" s="34"/>
      <c r="X107" s="91"/>
      <c r="Y107" s="34"/>
      <c r="Z107" s="91"/>
      <c r="AA107" s="34"/>
      <c r="AB107" s="94"/>
      <c r="AC107" s="19">
        <f t="shared" si="6"/>
        <v>0</v>
      </c>
      <c r="AD107" s="92">
        <f t="shared" si="7"/>
        <v>0</v>
      </c>
    </row>
    <row r="108" spans="1:30" x14ac:dyDescent="0.25">
      <c r="A108" s="374"/>
      <c r="B108" s="508"/>
      <c r="C108" s="377"/>
      <c r="D108" s="180">
        <v>2022</v>
      </c>
      <c r="E108" s="227"/>
      <c r="F108" s="91"/>
      <c r="G108" s="34"/>
      <c r="H108" s="91"/>
      <c r="I108" s="34"/>
      <c r="J108" s="91"/>
      <c r="K108" s="34"/>
      <c r="L108" s="91"/>
      <c r="M108" s="34"/>
      <c r="N108" s="91"/>
      <c r="O108" s="34"/>
      <c r="P108" s="91"/>
      <c r="Q108" s="34"/>
      <c r="R108" s="91"/>
      <c r="S108" s="34"/>
      <c r="T108" s="91"/>
      <c r="U108" s="34"/>
      <c r="V108" s="91"/>
      <c r="W108" s="34"/>
      <c r="X108" s="91"/>
      <c r="Y108" s="34"/>
      <c r="Z108" s="91"/>
      <c r="AA108" s="34"/>
      <c r="AB108" s="94"/>
      <c r="AC108" s="19">
        <f t="shared" si="6"/>
        <v>0</v>
      </c>
      <c r="AD108" s="92">
        <f t="shared" si="7"/>
        <v>0</v>
      </c>
    </row>
    <row r="109" spans="1:30" x14ac:dyDescent="0.25">
      <c r="A109" s="382"/>
      <c r="B109" s="509"/>
      <c r="C109" s="383"/>
      <c r="D109" s="180">
        <v>2023</v>
      </c>
      <c r="E109" s="227"/>
      <c r="F109" s="91"/>
      <c r="G109" s="34"/>
      <c r="H109" s="91"/>
      <c r="I109" s="34"/>
      <c r="J109" s="91"/>
      <c r="K109" s="34"/>
      <c r="L109" s="91"/>
      <c r="M109" s="34"/>
      <c r="N109" s="91"/>
      <c r="O109" s="34"/>
      <c r="P109" s="91"/>
      <c r="Q109" s="34"/>
      <c r="R109" s="91"/>
      <c r="S109" s="34"/>
      <c r="T109" s="91"/>
      <c r="U109" s="34"/>
      <c r="V109" s="91"/>
      <c r="W109" s="34"/>
      <c r="X109" s="91"/>
      <c r="Y109" s="34"/>
      <c r="Z109" s="91"/>
      <c r="AA109" s="34"/>
      <c r="AB109" s="94"/>
      <c r="AC109" s="19">
        <f t="shared" si="6"/>
        <v>0</v>
      </c>
      <c r="AD109" s="92">
        <f t="shared" si="7"/>
        <v>0</v>
      </c>
    </row>
    <row r="110" spans="1:30" x14ac:dyDescent="0.25">
      <c r="A110" s="379">
        <v>14</v>
      </c>
      <c r="B110" s="504"/>
      <c r="C110" s="467"/>
      <c r="D110" s="181">
        <v>2016</v>
      </c>
      <c r="E110" s="228"/>
      <c r="F110" s="109"/>
      <c r="G110" s="108"/>
      <c r="H110" s="109"/>
      <c r="I110" s="108"/>
      <c r="J110" s="109"/>
      <c r="K110" s="108"/>
      <c r="L110" s="109"/>
      <c r="M110" s="108"/>
      <c r="N110" s="109"/>
      <c r="O110" s="108"/>
      <c r="P110" s="109"/>
      <c r="Q110" s="108"/>
      <c r="R110" s="109"/>
      <c r="S110" s="108"/>
      <c r="T110" s="109"/>
      <c r="U110" s="108"/>
      <c r="V110" s="109"/>
      <c r="W110" s="108"/>
      <c r="X110" s="109"/>
      <c r="Y110" s="108"/>
      <c r="Z110" s="109"/>
      <c r="AA110" s="108"/>
      <c r="AB110" s="110"/>
      <c r="AC110" s="20">
        <f t="shared" si="6"/>
        <v>0</v>
      </c>
      <c r="AD110" s="93">
        <f t="shared" si="7"/>
        <v>0</v>
      </c>
    </row>
    <row r="111" spans="1:30" x14ac:dyDescent="0.25">
      <c r="A111" s="380"/>
      <c r="B111" s="505"/>
      <c r="C111" s="468"/>
      <c r="D111" s="181">
        <v>2017</v>
      </c>
      <c r="E111" s="228"/>
      <c r="F111" s="109"/>
      <c r="G111" s="108"/>
      <c r="H111" s="109"/>
      <c r="I111" s="108"/>
      <c r="J111" s="109"/>
      <c r="K111" s="108"/>
      <c r="L111" s="109"/>
      <c r="M111" s="108"/>
      <c r="N111" s="109"/>
      <c r="O111" s="108"/>
      <c r="P111" s="109"/>
      <c r="Q111" s="108"/>
      <c r="R111" s="109"/>
      <c r="S111" s="108"/>
      <c r="T111" s="109"/>
      <c r="U111" s="108"/>
      <c r="V111" s="109"/>
      <c r="W111" s="108"/>
      <c r="X111" s="109"/>
      <c r="Y111" s="108"/>
      <c r="Z111" s="109"/>
      <c r="AA111" s="108"/>
      <c r="AB111" s="110"/>
      <c r="AC111" s="20">
        <f t="shared" si="6"/>
        <v>0</v>
      </c>
      <c r="AD111" s="93">
        <f t="shared" si="7"/>
        <v>0</v>
      </c>
    </row>
    <row r="112" spans="1:30" x14ac:dyDescent="0.25">
      <c r="A112" s="380"/>
      <c r="B112" s="505"/>
      <c r="C112" s="468"/>
      <c r="D112" s="181">
        <v>2018</v>
      </c>
      <c r="E112" s="228"/>
      <c r="F112" s="109"/>
      <c r="G112" s="108"/>
      <c r="H112" s="109"/>
      <c r="I112" s="108"/>
      <c r="J112" s="109"/>
      <c r="K112" s="108"/>
      <c r="L112" s="109"/>
      <c r="M112" s="108"/>
      <c r="N112" s="109"/>
      <c r="O112" s="108"/>
      <c r="P112" s="109"/>
      <c r="Q112" s="108"/>
      <c r="R112" s="109"/>
      <c r="S112" s="108"/>
      <c r="T112" s="109"/>
      <c r="U112" s="108"/>
      <c r="V112" s="109"/>
      <c r="W112" s="108"/>
      <c r="X112" s="109"/>
      <c r="Y112" s="108"/>
      <c r="Z112" s="109"/>
      <c r="AA112" s="108"/>
      <c r="AB112" s="110"/>
      <c r="AC112" s="20">
        <f t="shared" si="6"/>
        <v>0</v>
      </c>
      <c r="AD112" s="93">
        <f t="shared" si="7"/>
        <v>0</v>
      </c>
    </row>
    <row r="113" spans="1:30" x14ac:dyDescent="0.25">
      <c r="A113" s="380"/>
      <c r="B113" s="505"/>
      <c r="C113" s="468"/>
      <c r="D113" s="181">
        <v>2019</v>
      </c>
      <c r="E113" s="228"/>
      <c r="F113" s="109"/>
      <c r="G113" s="108"/>
      <c r="H113" s="109"/>
      <c r="I113" s="108"/>
      <c r="J113" s="109"/>
      <c r="K113" s="108"/>
      <c r="L113" s="109"/>
      <c r="M113" s="108"/>
      <c r="N113" s="109"/>
      <c r="O113" s="108"/>
      <c r="P113" s="109"/>
      <c r="Q113" s="108"/>
      <c r="R113" s="109"/>
      <c r="S113" s="108"/>
      <c r="T113" s="109"/>
      <c r="U113" s="108"/>
      <c r="V113" s="109"/>
      <c r="W113" s="108"/>
      <c r="X113" s="109"/>
      <c r="Y113" s="108"/>
      <c r="Z113" s="109"/>
      <c r="AA113" s="108"/>
      <c r="AB113" s="110"/>
      <c r="AC113" s="20">
        <f t="shared" si="6"/>
        <v>0</v>
      </c>
      <c r="AD113" s="93">
        <f t="shared" si="7"/>
        <v>0</v>
      </c>
    </row>
    <row r="114" spans="1:30" x14ac:dyDescent="0.25">
      <c r="A114" s="380"/>
      <c r="B114" s="505"/>
      <c r="C114" s="468"/>
      <c r="D114" s="181">
        <v>2020</v>
      </c>
      <c r="E114" s="228"/>
      <c r="F114" s="109"/>
      <c r="G114" s="108"/>
      <c r="H114" s="109"/>
      <c r="I114" s="108"/>
      <c r="J114" s="109"/>
      <c r="K114" s="108"/>
      <c r="L114" s="109"/>
      <c r="M114" s="108"/>
      <c r="N114" s="109"/>
      <c r="O114" s="108"/>
      <c r="P114" s="109"/>
      <c r="Q114" s="108"/>
      <c r="R114" s="109"/>
      <c r="S114" s="108"/>
      <c r="T114" s="109"/>
      <c r="U114" s="108"/>
      <c r="V114" s="109"/>
      <c r="W114" s="108"/>
      <c r="X114" s="109"/>
      <c r="Y114" s="108"/>
      <c r="Z114" s="109"/>
      <c r="AA114" s="108"/>
      <c r="AB114" s="110"/>
      <c r="AC114" s="20">
        <f t="shared" si="6"/>
        <v>0</v>
      </c>
      <c r="AD114" s="93">
        <f t="shared" si="7"/>
        <v>0</v>
      </c>
    </row>
    <row r="115" spans="1:30" x14ac:dyDescent="0.25">
      <c r="A115" s="380"/>
      <c r="B115" s="505"/>
      <c r="C115" s="468"/>
      <c r="D115" s="181">
        <v>2021</v>
      </c>
      <c r="E115" s="228"/>
      <c r="F115" s="109"/>
      <c r="G115" s="108"/>
      <c r="H115" s="109"/>
      <c r="I115" s="108"/>
      <c r="J115" s="109"/>
      <c r="K115" s="108"/>
      <c r="L115" s="109"/>
      <c r="M115" s="108"/>
      <c r="N115" s="109"/>
      <c r="O115" s="108"/>
      <c r="P115" s="109"/>
      <c r="Q115" s="108"/>
      <c r="R115" s="109"/>
      <c r="S115" s="108"/>
      <c r="T115" s="109"/>
      <c r="U115" s="108"/>
      <c r="V115" s="109"/>
      <c r="W115" s="108"/>
      <c r="X115" s="109"/>
      <c r="Y115" s="108"/>
      <c r="Z115" s="109"/>
      <c r="AA115" s="108"/>
      <c r="AB115" s="110"/>
      <c r="AC115" s="20">
        <f t="shared" si="6"/>
        <v>0</v>
      </c>
      <c r="AD115" s="93">
        <f t="shared" si="7"/>
        <v>0</v>
      </c>
    </row>
    <row r="116" spans="1:30" x14ac:dyDescent="0.25">
      <c r="A116" s="380"/>
      <c r="B116" s="505"/>
      <c r="C116" s="468"/>
      <c r="D116" s="181">
        <v>2022</v>
      </c>
      <c r="E116" s="228"/>
      <c r="F116" s="109"/>
      <c r="G116" s="108"/>
      <c r="H116" s="109"/>
      <c r="I116" s="108"/>
      <c r="J116" s="109"/>
      <c r="K116" s="108"/>
      <c r="L116" s="109"/>
      <c r="M116" s="108"/>
      <c r="N116" s="109"/>
      <c r="O116" s="108"/>
      <c r="P116" s="109"/>
      <c r="Q116" s="108"/>
      <c r="R116" s="109"/>
      <c r="S116" s="108"/>
      <c r="T116" s="109"/>
      <c r="U116" s="108"/>
      <c r="V116" s="109"/>
      <c r="W116" s="108"/>
      <c r="X116" s="109"/>
      <c r="Y116" s="108"/>
      <c r="Z116" s="109"/>
      <c r="AA116" s="108"/>
      <c r="AB116" s="110"/>
      <c r="AC116" s="20">
        <f t="shared" si="6"/>
        <v>0</v>
      </c>
      <c r="AD116" s="93">
        <f t="shared" si="7"/>
        <v>0</v>
      </c>
    </row>
    <row r="117" spans="1:30" x14ac:dyDescent="0.25">
      <c r="A117" s="381"/>
      <c r="B117" s="506"/>
      <c r="C117" s="474"/>
      <c r="D117" s="181">
        <v>2023</v>
      </c>
      <c r="E117" s="228"/>
      <c r="F117" s="109"/>
      <c r="G117" s="108"/>
      <c r="H117" s="109"/>
      <c r="I117" s="108"/>
      <c r="J117" s="109"/>
      <c r="K117" s="108"/>
      <c r="L117" s="109"/>
      <c r="M117" s="108"/>
      <c r="N117" s="109"/>
      <c r="O117" s="108"/>
      <c r="P117" s="109"/>
      <c r="Q117" s="108"/>
      <c r="R117" s="109"/>
      <c r="S117" s="108"/>
      <c r="T117" s="109"/>
      <c r="U117" s="108"/>
      <c r="V117" s="109"/>
      <c r="W117" s="108"/>
      <c r="X117" s="109"/>
      <c r="Y117" s="108"/>
      <c r="Z117" s="109"/>
      <c r="AA117" s="108"/>
      <c r="AB117" s="110"/>
      <c r="AC117" s="20">
        <f t="shared" si="6"/>
        <v>0</v>
      </c>
      <c r="AD117" s="93">
        <f t="shared" si="7"/>
        <v>0</v>
      </c>
    </row>
    <row r="118" spans="1:30" x14ac:dyDescent="0.25">
      <c r="A118" s="373">
        <v>15</v>
      </c>
      <c r="B118" s="507"/>
      <c r="C118" s="376"/>
      <c r="D118" s="180">
        <v>2016</v>
      </c>
      <c r="E118" s="227"/>
      <c r="F118" s="91"/>
      <c r="G118" s="34"/>
      <c r="H118" s="91"/>
      <c r="I118" s="34"/>
      <c r="J118" s="91"/>
      <c r="K118" s="34"/>
      <c r="L118" s="91"/>
      <c r="M118" s="34"/>
      <c r="N118" s="91"/>
      <c r="O118" s="34"/>
      <c r="P118" s="91"/>
      <c r="Q118" s="34"/>
      <c r="R118" s="91"/>
      <c r="S118" s="34"/>
      <c r="T118" s="91"/>
      <c r="U118" s="34"/>
      <c r="V118" s="91"/>
      <c r="W118" s="34"/>
      <c r="X118" s="91"/>
      <c r="Y118" s="34"/>
      <c r="Z118" s="91"/>
      <c r="AA118" s="34"/>
      <c r="AB118" s="94"/>
      <c r="AC118" s="19">
        <f t="shared" si="6"/>
        <v>0</v>
      </c>
      <c r="AD118" s="92">
        <f t="shared" si="7"/>
        <v>0</v>
      </c>
    </row>
    <row r="119" spans="1:30" x14ac:dyDescent="0.25">
      <c r="A119" s="374"/>
      <c r="B119" s="508"/>
      <c r="C119" s="377"/>
      <c r="D119" s="180">
        <v>2017</v>
      </c>
      <c r="E119" s="227"/>
      <c r="F119" s="91"/>
      <c r="G119" s="34"/>
      <c r="H119" s="91"/>
      <c r="I119" s="34"/>
      <c r="J119" s="91"/>
      <c r="K119" s="34"/>
      <c r="L119" s="91"/>
      <c r="M119" s="34"/>
      <c r="N119" s="91"/>
      <c r="O119" s="34"/>
      <c r="P119" s="91"/>
      <c r="Q119" s="34"/>
      <c r="R119" s="91"/>
      <c r="S119" s="34"/>
      <c r="T119" s="91"/>
      <c r="U119" s="34"/>
      <c r="V119" s="91"/>
      <c r="W119" s="34"/>
      <c r="X119" s="91"/>
      <c r="Y119" s="34"/>
      <c r="Z119" s="91"/>
      <c r="AA119" s="34"/>
      <c r="AB119" s="94"/>
      <c r="AC119" s="19">
        <f t="shared" si="6"/>
        <v>0</v>
      </c>
      <c r="AD119" s="92">
        <f t="shared" si="7"/>
        <v>0</v>
      </c>
    </row>
    <row r="120" spans="1:30" x14ac:dyDescent="0.25">
      <c r="A120" s="374"/>
      <c r="B120" s="508"/>
      <c r="C120" s="377"/>
      <c r="D120" s="180">
        <v>2018</v>
      </c>
      <c r="E120" s="227"/>
      <c r="F120" s="91"/>
      <c r="G120" s="34"/>
      <c r="H120" s="91"/>
      <c r="I120" s="34"/>
      <c r="J120" s="91"/>
      <c r="K120" s="34"/>
      <c r="L120" s="91"/>
      <c r="M120" s="34"/>
      <c r="N120" s="91"/>
      <c r="O120" s="34"/>
      <c r="P120" s="91"/>
      <c r="Q120" s="34"/>
      <c r="R120" s="91"/>
      <c r="S120" s="34"/>
      <c r="T120" s="91"/>
      <c r="U120" s="34"/>
      <c r="V120" s="91"/>
      <c r="W120" s="34"/>
      <c r="X120" s="91"/>
      <c r="Y120" s="34"/>
      <c r="Z120" s="91"/>
      <c r="AA120" s="34"/>
      <c r="AB120" s="94"/>
      <c r="AC120" s="19">
        <f t="shared" si="6"/>
        <v>0</v>
      </c>
      <c r="AD120" s="92">
        <f t="shared" si="7"/>
        <v>0</v>
      </c>
    </row>
    <row r="121" spans="1:30" x14ac:dyDescent="0.25">
      <c r="A121" s="374"/>
      <c r="B121" s="508"/>
      <c r="C121" s="377"/>
      <c r="D121" s="180">
        <v>2019</v>
      </c>
      <c r="E121" s="227"/>
      <c r="F121" s="91"/>
      <c r="G121" s="34"/>
      <c r="H121" s="91"/>
      <c r="I121" s="34"/>
      <c r="J121" s="91"/>
      <c r="K121" s="34"/>
      <c r="L121" s="91"/>
      <c r="M121" s="34"/>
      <c r="N121" s="91"/>
      <c r="O121" s="34"/>
      <c r="P121" s="91"/>
      <c r="Q121" s="34"/>
      <c r="R121" s="91"/>
      <c r="S121" s="34"/>
      <c r="T121" s="91"/>
      <c r="U121" s="34"/>
      <c r="V121" s="91"/>
      <c r="W121" s="34"/>
      <c r="X121" s="91"/>
      <c r="Y121" s="34"/>
      <c r="Z121" s="91"/>
      <c r="AA121" s="34"/>
      <c r="AB121" s="94"/>
      <c r="AC121" s="19">
        <f t="shared" si="6"/>
        <v>0</v>
      </c>
      <c r="AD121" s="92">
        <f t="shared" si="7"/>
        <v>0</v>
      </c>
    </row>
    <row r="122" spans="1:30" x14ac:dyDescent="0.25">
      <c r="A122" s="374"/>
      <c r="B122" s="508"/>
      <c r="C122" s="377"/>
      <c r="D122" s="180">
        <v>2020</v>
      </c>
      <c r="E122" s="227"/>
      <c r="F122" s="91"/>
      <c r="G122" s="34"/>
      <c r="H122" s="91"/>
      <c r="I122" s="34"/>
      <c r="J122" s="91"/>
      <c r="K122" s="34"/>
      <c r="L122" s="91"/>
      <c r="M122" s="34"/>
      <c r="N122" s="91"/>
      <c r="O122" s="34"/>
      <c r="P122" s="91"/>
      <c r="Q122" s="34"/>
      <c r="R122" s="91"/>
      <c r="S122" s="34"/>
      <c r="T122" s="91"/>
      <c r="U122" s="34"/>
      <c r="V122" s="91"/>
      <c r="W122" s="34"/>
      <c r="X122" s="91"/>
      <c r="Y122" s="34"/>
      <c r="Z122" s="91"/>
      <c r="AA122" s="34"/>
      <c r="AB122" s="94"/>
      <c r="AC122" s="19">
        <f t="shared" si="6"/>
        <v>0</v>
      </c>
      <c r="AD122" s="92">
        <f t="shared" si="7"/>
        <v>0</v>
      </c>
    </row>
    <row r="123" spans="1:30" x14ac:dyDescent="0.25">
      <c r="A123" s="374"/>
      <c r="B123" s="508"/>
      <c r="C123" s="377"/>
      <c r="D123" s="180">
        <v>2021</v>
      </c>
      <c r="E123" s="227"/>
      <c r="F123" s="91"/>
      <c r="G123" s="34"/>
      <c r="H123" s="91"/>
      <c r="I123" s="34"/>
      <c r="J123" s="91"/>
      <c r="K123" s="34"/>
      <c r="L123" s="91"/>
      <c r="M123" s="34"/>
      <c r="N123" s="91"/>
      <c r="O123" s="34"/>
      <c r="P123" s="91"/>
      <c r="Q123" s="34"/>
      <c r="R123" s="91"/>
      <c r="S123" s="34"/>
      <c r="T123" s="91"/>
      <c r="U123" s="34"/>
      <c r="V123" s="91"/>
      <c r="W123" s="34"/>
      <c r="X123" s="91"/>
      <c r="Y123" s="34"/>
      <c r="Z123" s="91"/>
      <c r="AA123" s="34"/>
      <c r="AB123" s="94"/>
      <c r="AC123" s="19">
        <f t="shared" si="6"/>
        <v>0</v>
      </c>
      <c r="AD123" s="92">
        <f t="shared" si="7"/>
        <v>0</v>
      </c>
    </row>
    <row r="124" spans="1:30" x14ac:dyDescent="0.25">
      <c r="A124" s="374"/>
      <c r="B124" s="508"/>
      <c r="C124" s="377"/>
      <c r="D124" s="180">
        <v>2022</v>
      </c>
      <c r="E124" s="227"/>
      <c r="F124" s="91"/>
      <c r="G124" s="34"/>
      <c r="H124" s="91"/>
      <c r="I124" s="34"/>
      <c r="J124" s="91"/>
      <c r="K124" s="34"/>
      <c r="L124" s="91"/>
      <c r="M124" s="34"/>
      <c r="N124" s="91"/>
      <c r="O124" s="34"/>
      <c r="P124" s="91"/>
      <c r="Q124" s="34"/>
      <c r="R124" s="91"/>
      <c r="S124" s="34"/>
      <c r="T124" s="91"/>
      <c r="U124" s="34"/>
      <c r="V124" s="91"/>
      <c r="W124" s="34"/>
      <c r="X124" s="91"/>
      <c r="Y124" s="34"/>
      <c r="Z124" s="91"/>
      <c r="AA124" s="34"/>
      <c r="AB124" s="94"/>
      <c r="AC124" s="19">
        <f t="shared" si="6"/>
        <v>0</v>
      </c>
      <c r="AD124" s="92">
        <f t="shared" si="7"/>
        <v>0</v>
      </c>
    </row>
    <row r="125" spans="1:30" ht="15.75" thickBot="1" x14ac:dyDescent="0.3">
      <c r="A125" s="375"/>
      <c r="B125" s="510"/>
      <c r="C125" s="378"/>
      <c r="D125" s="183">
        <v>2023</v>
      </c>
      <c r="E125" s="229"/>
      <c r="F125" s="230"/>
      <c r="G125" s="231"/>
      <c r="H125" s="230"/>
      <c r="I125" s="231"/>
      <c r="J125" s="230"/>
      <c r="K125" s="231"/>
      <c r="L125" s="230"/>
      <c r="M125" s="231"/>
      <c r="N125" s="230"/>
      <c r="O125" s="231"/>
      <c r="P125" s="230"/>
      <c r="Q125" s="231"/>
      <c r="R125" s="230"/>
      <c r="S125" s="231"/>
      <c r="T125" s="230"/>
      <c r="U125" s="231"/>
      <c r="V125" s="230"/>
      <c r="W125" s="231"/>
      <c r="X125" s="230"/>
      <c r="Y125" s="231"/>
      <c r="Z125" s="230"/>
      <c r="AA125" s="231"/>
      <c r="AB125" s="232"/>
      <c r="AC125" s="197">
        <f t="shared" si="6"/>
        <v>0</v>
      </c>
      <c r="AD125" s="233">
        <f t="shared" si="7"/>
        <v>0</v>
      </c>
    </row>
    <row r="126" spans="1:30" x14ac:dyDescent="0.25">
      <c r="A126" s="96"/>
      <c r="B126" s="96"/>
      <c r="C126" s="105"/>
      <c r="D126" s="96"/>
      <c r="E126" s="111"/>
      <c r="F126" s="112"/>
      <c r="G126" s="111"/>
      <c r="H126" s="112"/>
      <c r="I126" s="111"/>
      <c r="J126" s="112"/>
      <c r="K126" s="111"/>
      <c r="L126" s="112"/>
      <c r="M126" s="111"/>
      <c r="N126" s="112"/>
      <c r="O126" s="111"/>
      <c r="P126" s="112"/>
      <c r="Q126" s="111"/>
      <c r="R126" s="112"/>
      <c r="S126" s="111"/>
      <c r="T126" s="112"/>
      <c r="U126" s="111"/>
      <c r="V126" s="112"/>
      <c r="W126" s="111"/>
      <c r="X126" s="112"/>
      <c r="Y126" s="111"/>
      <c r="Z126" s="112"/>
      <c r="AA126" s="111"/>
      <c r="AB126" s="112"/>
    </row>
    <row r="127" spans="1:30" ht="15.75" x14ac:dyDescent="0.25">
      <c r="AB127" s="134"/>
      <c r="AC127" s="134" t="s">
        <v>91</v>
      </c>
      <c r="AD127" s="134" t="s">
        <v>16</v>
      </c>
    </row>
    <row r="128" spans="1:30" ht="15.75" x14ac:dyDescent="0.25">
      <c r="D128" s="57"/>
      <c r="E128" s="59"/>
      <c r="F128" s="59"/>
      <c r="G128" s="59"/>
      <c r="H128" s="59"/>
      <c r="I128" s="59"/>
      <c r="J128" s="59"/>
      <c r="K128" s="59"/>
      <c r="L128" s="59"/>
      <c r="M128" s="59"/>
      <c r="N128" s="59"/>
      <c r="O128" s="59"/>
      <c r="P128" s="59"/>
      <c r="R128" s="2"/>
      <c r="T128" s="2"/>
      <c r="V128" s="2"/>
      <c r="X128" s="2"/>
      <c r="Z128" s="2"/>
      <c r="AB128" s="134">
        <v>2016</v>
      </c>
      <c r="AC128" s="136">
        <f>AC6+AC14+AC22+AC30+AC38+AC46+AC54+AC62+AC70+AC78+AC86+AC94+AC102+AC110+AC118</f>
        <v>0</v>
      </c>
      <c r="AD128" s="138">
        <f>AD6+AD14+AD22+AD30+AD38+AD46+AD54+AD62+AD70+AD78+AD86+AD94+AD102+AD110+AD118</f>
        <v>0</v>
      </c>
    </row>
    <row r="129" spans="4:30" ht="15.75" x14ac:dyDescent="0.25">
      <c r="D129" s="57"/>
      <c r="E129" s="56"/>
      <c r="F129" s="56"/>
      <c r="G129" s="56"/>
      <c r="H129" s="56"/>
      <c r="I129" s="56"/>
      <c r="J129" s="56"/>
      <c r="K129" s="56"/>
      <c r="L129" s="56"/>
      <c r="M129" s="56"/>
      <c r="N129" s="56"/>
      <c r="O129" s="56"/>
      <c r="P129" s="56"/>
      <c r="R129" s="56"/>
      <c r="T129" s="56"/>
      <c r="V129" s="56"/>
      <c r="X129" s="56"/>
      <c r="Z129" s="56"/>
      <c r="AB129" s="134">
        <v>2017</v>
      </c>
      <c r="AC129" s="136">
        <f t="shared" ref="AC129:AD135" si="8">AC7+AC15+AC23+AC31+AC39+AC47+AC55+AC63+AC71+AC79+AC87+AC95+AC103+AC111+AC119</f>
        <v>0</v>
      </c>
      <c r="AD129" s="138">
        <f t="shared" si="8"/>
        <v>0</v>
      </c>
    </row>
    <row r="130" spans="4:30" ht="15.75" x14ac:dyDescent="0.25">
      <c r="D130" s="57"/>
      <c r="E130" s="56"/>
      <c r="F130" s="56"/>
      <c r="G130" s="56"/>
      <c r="H130" s="56"/>
      <c r="I130" s="56"/>
      <c r="J130" s="56"/>
      <c r="K130" s="56"/>
      <c r="L130" s="56"/>
      <c r="M130" s="56"/>
      <c r="N130" s="56"/>
      <c r="O130" s="56"/>
      <c r="P130" s="56"/>
      <c r="R130" s="56"/>
      <c r="T130" s="56"/>
      <c r="V130" s="56"/>
      <c r="X130" s="56"/>
      <c r="Z130" s="56"/>
      <c r="AB130" s="134">
        <v>2018</v>
      </c>
      <c r="AC130" s="136">
        <f t="shared" si="8"/>
        <v>0</v>
      </c>
      <c r="AD130" s="138">
        <f t="shared" si="8"/>
        <v>0</v>
      </c>
    </row>
    <row r="131" spans="4:30" ht="15.75" x14ac:dyDescent="0.25">
      <c r="D131" s="57"/>
      <c r="E131" s="56"/>
      <c r="F131" s="56"/>
      <c r="G131" s="56"/>
      <c r="H131" s="56"/>
      <c r="I131" s="56"/>
      <c r="J131" s="56"/>
      <c r="K131" s="56"/>
      <c r="L131" s="56"/>
      <c r="M131" s="56"/>
      <c r="N131" s="56"/>
      <c r="O131" s="56"/>
      <c r="P131" s="56"/>
      <c r="R131" s="56"/>
      <c r="T131" s="56"/>
      <c r="V131" s="56"/>
      <c r="X131" s="56"/>
      <c r="Z131" s="56"/>
      <c r="AB131" s="134">
        <v>2019</v>
      </c>
      <c r="AC131" s="136">
        <f t="shared" si="8"/>
        <v>0</v>
      </c>
      <c r="AD131" s="138">
        <f t="shared" si="8"/>
        <v>0</v>
      </c>
    </row>
    <row r="132" spans="4:30" ht="15.75" x14ac:dyDescent="0.25">
      <c r="D132" s="57"/>
      <c r="E132" s="56"/>
      <c r="F132" s="56"/>
      <c r="G132" s="56"/>
      <c r="H132" s="56"/>
      <c r="I132" s="56"/>
      <c r="J132" s="56"/>
      <c r="K132" s="56"/>
      <c r="L132" s="56"/>
      <c r="M132" s="56"/>
      <c r="N132" s="56"/>
      <c r="O132" s="56"/>
      <c r="P132" s="56"/>
      <c r="R132" s="56"/>
      <c r="T132" s="56"/>
      <c r="V132" s="56"/>
      <c r="X132" s="56"/>
      <c r="Z132" s="56"/>
      <c r="AB132" s="134">
        <v>2020</v>
      </c>
      <c r="AC132" s="136">
        <f t="shared" si="8"/>
        <v>0</v>
      </c>
      <c r="AD132" s="138">
        <f t="shared" si="8"/>
        <v>0</v>
      </c>
    </row>
    <row r="133" spans="4:30" ht="15.75" x14ac:dyDescent="0.25">
      <c r="AB133" s="134">
        <v>2021</v>
      </c>
      <c r="AC133" s="136">
        <f t="shared" si="8"/>
        <v>0</v>
      </c>
      <c r="AD133" s="138">
        <f t="shared" si="8"/>
        <v>0</v>
      </c>
    </row>
    <row r="134" spans="4:30" ht="15.75" x14ac:dyDescent="0.25">
      <c r="AB134" s="134">
        <v>2022</v>
      </c>
      <c r="AC134" s="136">
        <f t="shared" si="8"/>
        <v>0</v>
      </c>
      <c r="AD134" s="138">
        <f t="shared" si="8"/>
        <v>0</v>
      </c>
    </row>
    <row r="135" spans="4:30" ht="15.75" x14ac:dyDescent="0.25">
      <c r="AB135" s="134">
        <v>2023</v>
      </c>
      <c r="AC135" s="136">
        <f t="shared" si="8"/>
        <v>0</v>
      </c>
      <c r="AD135" s="138">
        <f t="shared" si="8"/>
        <v>0</v>
      </c>
    </row>
  </sheetData>
  <mergeCells count="72">
    <mergeCell ref="AF4:AK4"/>
    <mergeCell ref="A38:A45"/>
    <mergeCell ref="B38:B45"/>
    <mergeCell ref="C38:C45"/>
    <mergeCell ref="AF6:AJ7"/>
    <mergeCell ref="S4:T4"/>
    <mergeCell ref="E4:F4"/>
    <mergeCell ref="G4:H4"/>
    <mergeCell ref="I4:J4"/>
    <mergeCell ref="K4:L4"/>
    <mergeCell ref="M4:N4"/>
    <mergeCell ref="O4:P4"/>
    <mergeCell ref="AM6:AQ7"/>
    <mergeCell ref="A22:A29"/>
    <mergeCell ref="B22:B29"/>
    <mergeCell ref="C22:C29"/>
    <mergeCell ref="A30:A37"/>
    <mergeCell ref="B30:B37"/>
    <mergeCell ref="C30:C37"/>
    <mergeCell ref="C6:C13"/>
    <mergeCell ref="B6:B13"/>
    <mergeCell ref="A6:A13"/>
    <mergeCell ref="C14:C21"/>
    <mergeCell ref="B14:B21"/>
    <mergeCell ref="A14:A21"/>
    <mergeCell ref="A1:B1"/>
    <mergeCell ref="AC4:AD4"/>
    <mergeCell ref="U4:V4"/>
    <mergeCell ref="W4:X4"/>
    <mergeCell ref="Y4:Z4"/>
    <mergeCell ref="AA4:AB4"/>
    <mergeCell ref="Q4:R4"/>
    <mergeCell ref="A2:AD2"/>
    <mergeCell ref="A3:D3"/>
    <mergeCell ref="A4:A5"/>
    <mergeCell ref="B4:B5"/>
    <mergeCell ref="C4:C5"/>
    <mergeCell ref="D4:D5"/>
    <mergeCell ref="AC1:AD1"/>
    <mergeCell ref="C1:AB1"/>
    <mergeCell ref="AB3:AD3"/>
    <mergeCell ref="A46:A53"/>
    <mergeCell ref="B46:B53"/>
    <mergeCell ref="C46:C53"/>
    <mergeCell ref="A54:A61"/>
    <mergeCell ref="B54:B61"/>
    <mergeCell ref="C54:C61"/>
    <mergeCell ref="A118:A125"/>
    <mergeCell ref="B118:B125"/>
    <mergeCell ref="C118:C125"/>
    <mergeCell ref="A94:A101"/>
    <mergeCell ref="B94:B101"/>
    <mergeCell ref="C94:C101"/>
    <mergeCell ref="A102:A109"/>
    <mergeCell ref="B102:B109"/>
    <mergeCell ref="C102:C109"/>
    <mergeCell ref="E3:AA3"/>
    <mergeCell ref="A110:A117"/>
    <mergeCell ref="B110:B117"/>
    <mergeCell ref="C110:C117"/>
    <mergeCell ref="A78:A85"/>
    <mergeCell ref="B78:B85"/>
    <mergeCell ref="C78:C85"/>
    <mergeCell ref="A86:A93"/>
    <mergeCell ref="B86:B93"/>
    <mergeCell ref="C86:C93"/>
    <mergeCell ref="A62:A69"/>
    <mergeCell ref="B62:B69"/>
    <mergeCell ref="C62:C69"/>
    <mergeCell ref="A70:A77"/>
    <mergeCell ref="B70:B77"/>
    <mergeCell ref="C70:C77"/>
  </mergeCells>
  <dataValidations count="1">
    <dataValidation type="decimal" allowBlank="1" showInputMessage="1" showErrorMessage="1" errorTitle="UYARI!" error="Lütfen sadece &quot;sayı değeri&quot; giriniz." sqref="E6:T126 U6:AB16 U18:AB126 U17:AK17" xr:uid="{00000000-0002-0000-0500-000000000000}">
      <formula1>0</formula1>
      <formula2>100000000000000000000</formula2>
    </dataValidation>
  </dataValidations>
  <printOptions horizontalCentered="1" verticalCentered="1"/>
  <pageMargins left="0.70866141732283472" right="0.70866141732283472" top="0.74803149606299213" bottom="0.74803149606299213" header="0.31496062992125984" footer="0.31496062992125984"/>
  <pageSetup paperSize="9" scale="25" orientation="landscape" r:id="rId1"/>
  <headerFooter>
    <oddHeader>&amp;R&amp;28FR_6 SU VERİLERİ</oddHeader>
  </headerFooter>
  <colBreaks count="1" manualBreakCount="1">
    <brk id="30"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ayfa7">
    <tabColor theme="5" tint="0.39997558519241921"/>
    <pageSetUpPr fitToPage="1"/>
  </sheetPr>
  <dimension ref="A1:Q62"/>
  <sheetViews>
    <sheetView view="pageBreakPreview" topLeftCell="B1" zoomScale="90" zoomScaleNormal="80" zoomScaleSheetLayoutView="90" workbookViewId="0">
      <selection activeCell="B1" sqref="B1:N1"/>
    </sheetView>
  </sheetViews>
  <sheetFormatPr defaultRowHeight="15" x14ac:dyDescent="0.25"/>
  <cols>
    <col min="1" max="1" width="17.7109375" customWidth="1"/>
    <col min="2" max="2" width="39.5703125" customWidth="1"/>
    <col min="3" max="3" width="13.28515625" customWidth="1"/>
    <col min="4" max="8" width="15.7109375" customWidth="1"/>
    <col min="9" max="9" width="15.5703125" bestFit="1" customWidth="1"/>
    <col min="10" max="10" width="3.28515625" customWidth="1"/>
    <col min="11" max="12" width="15.7109375" customWidth="1"/>
    <col min="13" max="13" width="13" customWidth="1"/>
    <col min="14" max="14" width="13.42578125" customWidth="1"/>
  </cols>
  <sheetData>
    <row r="1" spans="1:17" ht="93" customHeight="1" thickBot="1" x14ac:dyDescent="0.3">
      <c r="A1" s="115"/>
      <c r="B1" s="298" t="s">
        <v>221</v>
      </c>
      <c r="C1" s="299"/>
      <c r="D1" s="299"/>
      <c r="E1" s="299"/>
      <c r="F1" s="299"/>
      <c r="G1" s="299"/>
      <c r="H1" s="299"/>
      <c r="I1" s="299"/>
      <c r="J1" s="299"/>
      <c r="K1" s="299"/>
      <c r="L1" s="299"/>
      <c r="M1" s="299"/>
      <c r="N1" s="300"/>
      <c r="O1" s="113"/>
      <c r="P1" s="113"/>
      <c r="Q1" s="15"/>
    </row>
    <row r="2" spans="1:17" ht="21" customHeight="1" thickBot="1" x14ac:dyDescent="0.3">
      <c r="A2" s="116"/>
      <c r="B2" s="564" t="s">
        <v>64</v>
      </c>
      <c r="C2" s="565"/>
      <c r="D2" s="565"/>
      <c r="E2" s="565"/>
      <c r="F2" s="565"/>
      <c r="G2" s="565"/>
      <c r="H2" s="565"/>
      <c r="I2" s="565"/>
      <c r="J2" s="565"/>
      <c r="K2" s="565"/>
      <c r="L2" s="565"/>
      <c r="M2" s="565"/>
      <c r="N2" s="566"/>
      <c r="O2" s="114"/>
      <c r="P2" s="114"/>
      <c r="Q2" s="15"/>
    </row>
    <row r="3" spans="1:17" ht="21" customHeight="1" thickBot="1" x14ac:dyDescent="0.3">
      <c r="A3" s="116"/>
      <c r="B3" s="573" t="s">
        <v>152</v>
      </c>
      <c r="C3" s="574"/>
      <c r="D3" s="574"/>
      <c r="E3" s="574"/>
      <c r="F3" s="574"/>
      <c r="G3" s="574"/>
      <c r="H3" s="574"/>
      <c r="I3" s="574"/>
      <c r="J3" s="574"/>
      <c r="K3" s="574"/>
      <c r="L3" s="574"/>
      <c r="M3" s="574"/>
      <c r="N3" s="575"/>
      <c r="O3" s="114"/>
      <c r="P3" s="114"/>
      <c r="Q3" s="15"/>
    </row>
    <row r="4" spans="1:17" ht="73.5" customHeight="1" thickBot="1" x14ac:dyDescent="0.3">
      <c r="A4" s="116"/>
      <c r="B4" s="25" t="s">
        <v>1</v>
      </c>
      <c r="C4" s="79" t="s">
        <v>0</v>
      </c>
      <c r="D4" s="67" t="s">
        <v>87</v>
      </c>
      <c r="E4" s="26" t="s">
        <v>93</v>
      </c>
      <c r="F4" s="65" t="s">
        <v>101</v>
      </c>
      <c r="G4" s="65" t="s">
        <v>102</v>
      </c>
      <c r="H4" s="65" t="s">
        <v>94</v>
      </c>
      <c r="I4" s="65" t="s">
        <v>92</v>
      </c>
      <c r="J4" s="560" t="s">
        <v>114</v>
      </c>
      <c r="K4" s="584"/>
      <c r="L4" s="65" t="s">
        <v>96</v>
      </c>
      <c r="M4" s="560" t="s">
        <v>98</v>
      </c>
      <c r="N4" s="561"/>
      <c r="O4" s="114"/>
      <c r="P4" s="114"/>
      <c r="Q4" s="15"/>
    </row>
    <row r="5" spans="1:17" ht="20.100000000000001" customHeight="1" x14ac:dyDescent="0.25">
      <c r="A5" s="116"/>
      <c r="B5" s="567">
        <f>'FR_1 KURUM BİLGİLERİ'!C5</f>
        <v>0</v>
      </c>
      <c r="C5" s="81">
        <v>2018</v>
      </c>
      <c r="D5" s="1">
        <f>'FR_1 KURUM BİLGİLERİ'!E21</f>
        <v>0</v>
      </c>
      <c r="E5" s="18">
        <f>'FR_1 KURUM BİLGİLERİ'!E24</f>
        <v>0</v>
      </c>
      <c r="F5" s="18">
        <f>'FR_2 ELEKTRİK VERİLERİ'!AD210</f>
        <v>0</v>
      </c>
      <c r="G5" s="66">
        <f>'FR_2 ELEKTRİK VERİLERİ'!AF210</f>
        <v>0</v>
      </c>
      <c r="H5" s="18">
        <f>'FR_3 DOĞALGAZ VERİLERİ'!AF131</f>
        <v>0</v>
      </c>
      <c r="I5" s="18">
        <f>'FR_5 SIVI YAKIT VERİLERİ '!F75</f>
        <v>0</v>
      </c>
      <c r="J5" s="533">
        <f>'FR_4 KATI YAKIT VERİLERİ'!F75</f>
        <v>0</v>
      </c>
      <c r="K5" s="534"/>
      <c r="L5" s="32">
        <f>'FR_3 DOĞALGAZ VERİLERİ'!AH131+'FR_4 KATI YAKIT VERİLERİ'!H75+'FR_5 SIVI YAKIT VERİLERİ '!H75</f>
        <v>0</v>
      </c>
      <c r="M5" s="562">
        <f>SUM(G5,L5)</f>
        <v>0</v>
      </c>
      <c r="N5" s="563"/>
      <c r="O5" s="114"/>
      <c r="P5" s="114"/>
      <c r="Q5" s="15"/>
    </row>
    <row r="6" spans="1:17" ht="20.100000000000001" customHeight="1" x14ac:dyDescent="0.25">
      <c r="A6" s="116"/>
      <c r="B6" s="568"/>
      <c r="C6" s="81">
        <v>2017</v>
      </c>
      <c r="D6" s="1">
        <f>'FR_1 KURUM BİLGİLERİ'!D21</f>
        <v>0</v>
      </c>
      <c r="E6" s="24">
        <f>'FR_1 KURUM BİLGİLERİ'!D24</f>
        <v>0</v>
      </c>
      <c r="F6" s="18">
        <f>'FR_2 ELEKTRİK VERİLERİ'!AD209</f>
        <v>0</v>
      </c>
      <c r="G6" s="95">
        <f>'FR_2 ELEKTRİK VERİLERİ'!AF209</f>
        <v>0</v>
      </c>
      <c r="H6" s="18">
        <f>'FR_3 DOĞALGAZ VERİLERİ'!AF130</f>
        <v>0</v>
      </c>
      <c r="I6" s="18">
        <f>'FR_5 SIVI YAKIT VERİLERİ '!F74</f>
        <v>0</v>
      </c>
      <c r="J6" s="533">
        <f>'FR_4 KATI YAKIT VERİLERİ'!F74</f>
        <v>0</v>
      </c>
      <c r="K6" s="534"/>
      <c r="L6" s="32">
        <f>'FR_3 DOĞALGAZ VERİLERİ'!AH130+'FR_4 KATI YAKIT VERİLERİ'!H74+'FR_5 SIVI YAKIT VERİLERİ '!H74</f>
        <v>0</v>
      </c>
      <c r="M6" s="562">
        <f>SUM(G6,L6)</f>
        <v>0</v>
      </c>
      <c r="N6" s="563"/>
      <c r="O6" s="114"/>
      <c r="P6" s="114"/>
      <c r="Q6" s="15"/>
    </row>
    <row r="7" spans="1:17" ht="20.100000000000001" customHeight="1" x14ac:dyDescent="0.25">
      <c r="A7" s="116"/>
      <c r="B7" s="568">
        <f>'FR_1 KURUM BİLGİLERİ'!C6</f>
        <v>0</v>
      </c>
      <c r="C7" s="81">
        <v>2016</v>
      </c>
      <c r="D7" s="1">
        <f>'FR_1 KURUM BİLGİLERİ'!C21</f>
        <v>0</v>
      </c>
      <c r="E7" s="24">
        <f>'FR_1 KURUM BİLGİLERİ'!C24</f>
        <v>0</v>
      </c>
      <c r="F7" s="18">
        <f>'FR_2 ELEKTRİK VERİLERİ'!AD208</f>
        <v>0</v>
      </c>
      <c r="G7" s="66">
        <f>'FR_2 ELEKTRİK VERİLERİ'!AF208</f>
        <v>0</v>
      </c>
      <c r="H7" s="18">
        <f>'FR_3 DOĞALGAZ VERİLERİ'!AF129</f>
        <v>0</v>
      </c>
      <c r="I7" s="18">
        <f>'FR_5 SIVI YAKIT VERİLERİ '!F73</f>
        <v>0</v>
      </c>
      <c r="J7" s="533">
        <f>'FR_4 KATI YAKIT VERİLERİ'!F73</f>
        <v>0</v>
      </c>
      <c r="K7" s="534"/>
      <c r="L7" s="32">
        <f>'FR_3 DOĞALGAZ VERİLERİ'!AH129+'FR_4 KATI YAKIT VERİLERİ'!H73+'FR_5 SIVI YAKIT VERİLERİ '!H73</f>
        <v>0</v>
      </c>
      <c r="M7" s="562">
        <f>SUM(G7,L7)</f>
        <v>0</v>
      </c>
      <c r="N7" s="563"/>
      <c r="O7" s="114"/>
      <c r="P7" s="114"/>
      <c r="Q7" s="15"/>
    </row>
    <row r="8" spans="1:17" ht="20.100000000000001" customHeight="1" thickBot="1" x14ac:dyDescent="0.3">
      <c r="A8" s="116"/>
      <c r="B8" s="569"/>
      <c r="C8" s="82" t="s">
        <v>2</v>
      </c>
      <c r="D8" s="35">
        <f t="shared" ref="D8:I8" si="0">SUM(D5:D7)/IF(COUNTIF(D5:D7,"&gt;0")=0,1,COUNTIF(D5:D7,"&gt;0"))</f>
        <v>0</v>
      </c>
      <c r="E8" s="36">
        <f t="shared" si="0"/>
        <v>0</v>
      </c>
      <c r="F8" s="36">
        <f t="shared" si="0"/>
        <v>0</v>
      </c>
      <c r="G8" s="33">
        <f t="shared" si="0"/>
        <v>0</v>
      </c>
      <c r="H8" s="36">
        <f t="shared" si="0"/>
        <v>0</v>
      </c>
      <c r="I8" s="36">
        <f t="shared" si="0"/>
        <v>0</v>
      </c>
      <c r="J8" s="553">
        <f>SUM(J5:K7)/IF(COUNTIF(J5:K7,"&gt;0")=0,1,COUNTIF(J5:K7,"&gt;0"))</f>
        <v>0</v>
      </c>
      <c r="K8" s="554"/>
      <c r="L8" s="33">
        <f>SUM(L5:L7)/IF(COUNTIF(L5:L7,"&gt;0")=0,1,COUNTIF(L5:L7,"&gt;0"))</f>
        <v>0</v>
      </c>
      <c r="M8" s="555">
        <f>SUM(M5:N7)/IF(COUNTIF(M5:N7,"&gt;0")=0,1,COUNTIF(M5:N7,"&gt;0"))</f>
        <v>0</v>
      </c>
      <c r="N8" s="556"/>
      <c r="O8" s="114"/>
      <c r="P8" s="114"/>
      <c r="Q8" s="15"/>
    </row>
    <row r="9" spans="1:17" x14ac:dyDescent="0.25">
      <c r="A9" s="116"/>
      <c r="B9" s="576"/>
      <c r="C9" s="577"/>
      <c r="D9" s="577"/>
      <c r="E9" s="577"/>
      <c r="F9" s="577"/>
      <c r="G9" s="577"/>
      <c r="H9" s="577"/>
      <c r="I9" s="577"/>
      <c r="J9" s="577"/>
      <c r="K9" s="577"/>
      <c r="L9" s="577"/>
      <c r="M9" s="577"/>
      <c r="N9" s="578"/>
      <c r="O9" s="114"/>
      <c r="P9" s="114"/>
      <c r="Q9" s="15"/>
    </row>
    <row r="10" spans="1:17" ht="15.75" thickBot="1" x14ac:dyDescent="0.3">
      <c r="A10" s="116"/>
      <c r="B10" s="579"/>
      <c r="C10" s="580"/>
      <c r="D10" s="580"/>
      <c r="E10" s="580"/>
      <c r="F10" s="580"/>
      <c r="G10" s="580"/>
      <c r="H10" s="580"/>
      <c r="I10" s="580"/>
      <c r="J10" s="580"/>
      <c r="K10" s="580"/>
      <c r="L10" s="580"/>
      <c r="M10" s="580"/>
      <c r="N10" s="581"/>
      <c r="O10" s="114"/>
      <c r="P10" s="114"/>
      <c r="Q10" s="15"/>
    </row>
    <row r="11" spans="1:17" ht="21.75" customHeight="1" thickBot="1" x14ac:dyDescent="0.3">
      <c r="A11" s="116"/>
      <c r="B11" s="573" t="s">
        <v>153</v>
      </c>
      <c r="C11" s="574"/>
      <c r="D11" s="574"/>
      <c r="E11" s="574"/>
      <c r="F11" s="574"/>
      <c r="G11" s="574"/>
      <c r="H11" s="574"/>
      <c r="I11" s="574"/>
      <c r="J11" s="574"/>
      <c r="K11" s="574"/>
      <c r="L11" s="574"/>
      <c r="M11" s="574"/>
      <c r="N11" s="575"/>
      <c r="O11" s="114"/>
      <c r="P11" s="114"/>
      <c r="Q11" s="15"/>
    </row>
    <row r="12" spans="1:17" ht="79.5" customHeight="1" thickBot="1" x14ac:dyDescent="0.3">
      <c r="A12" s="116"/>
      <c r="B12" s="25" t="s">
        <v>8</v>
      </c>
      <c r="C12" s="26" t="s">
        <v>95</v>
      </c>
      <c r="D12" s="97" t="s">
        <v>87</v>
      </c>
      <c r="E12" s="97" t="s">
        <v>0</v>
      </c>
      <c r="F12" s="97" t="s">
        <v>11</v>
      </c>
      <c r="G12" s="97" t="s">
        <v>9</v>
      </c>
      <c r="H12" s="97" t="s">
        <v>12</v>
      </c>
      <c r="I12" s="98" t="s">
        <v>10</v>
      </c>
      <c r="J12" s="582" t="s">
        <v>138</v>
      </c>
      <c r="K12" s="582"/>
      <c r="L12" s="582"/>
      <c r="M12" s="98" t="s">
        <v>139</v>
      </c>
      <c r="N12" s="27" t="s">
        <v>13</v>
      </c>
      <c r="O12" s="114"/>
      <c r="P12" s="114"/>
      <c r="Q12" s="15"/>
    </row>
    <row r="13" spans="1:17" ht="20.100000000000001" customHeight="1" x14ac:dyDescent="0.25">
      <c r="A13" s="116"/>
      <c r="B13" s="532">
        <f>B5</f>
        <v>0</v>
      </c>
      <c r="C13" s="536">
        <f>'FR_1 KURUM BİLGİLERİ'!F24</f>
        <v>0</v>
      </c>
      <c r="D13" s="539">
        <f>'FR_1 KURUM BİLGİLERİ'!F21</f>
        <v>0</v>
      </c>
      <c r="E13" s="542">
        <v>2019</v>
      </c>
      <c r="F13" s="545">
        <f>'FR_2 ELEKTRİK VERİLERİ'!AF211</f>
        <v>0</v>
      </c>
      <c r="G13" s="548">
        <f>'FR_3 DOĞALGAZ VERİLERİ'!AH132+'FR_4 KATI YAKIT VERİLERİ'!H76+'FR_5 SIVI YAKIT VERİLERİ '!H76</f>
        <v>0</v>
      </c>
      <c r="H13" s="545">
        <f>(F13+G13)</f>
        <v>0</v>
      </c>
      <c r="I13" s="545">
        <f>M8</f>
        <v>0</v>
      </c>
      <c r="J13" s="38" t="s">
        <v>4</v>
      </c>
      <c r="K13" s="583"/>
      <c r="L13" s="583"/>
      <c r="M13" s="37"/>
      <c r="N13" s="48">
        <f>IF(M13&lt;&gt;"",M13/$I$13,0)</f>
        <v>0</v>
      </c>
      <c r="O13" s="114"/>
      <c r="P13" s="114"/>
      <c r="Q13" s="15"/>
    </row>
    <row r="14" spans="1:17" ht="20.100000000000001" customHeight="1" x14ac:dyDescent="0.25">
      <c r="A14" s="116"/>
      <c r="B14" s="530"/>
      <c r="C14" s="536"/>
      <c r="D14" s="539"/>
      <c r="E14" s="542"/>
      <c r="F14" s="545"/>
      <c r="G14" s="548"/>
      <c r="H14" s="545"/>
      <c r="I14" s="545"/>
      <c r="J14" s="39" t="s">
        <v>5</v>
      </c>
      <c r="K14" s="551"/>
      <c r="L14" s="551"/>
      <c r="M14" s="37"/>
      <c r="N14" s="48">
        <f>IF(M14&lt;&gt;"",M14/$I$13,0)</f>
        <v>0</v>
      </c>
      <c r="O14" s="114"/>
      <c r="P14" s="114"/>
      <c r="Q14" s="15"/>
    </row>
    <row r="15" spans="1:17" ht="20.100000000000001" customHeight="1" x14ac:dyDescent="0.25">
      <c r="A15" s="116"/>
      <c r="B15" s="530">
        <f>B7</f>
        <v>0</v>
      </c>
      <c r="C15" s="536"/>
      <c r="D15" s="539"/>
      <c r="E15" s="542"/>
      <c r="F15" s="545"/>
      <c r="G15" s="548"/>
      <c r="H15" s="545"/>
      <c r="I15" s="545"/>
      <c r="J15" s="39" t="s">
        <v>6</v>
      </c>
      <c r="K15" s="551"/>
      <c r="L15" s="551"/>
      <c r="M15" s="37"/>
      <c r="N15" s="48">
        <f>IF(M15&lt;&gt;"",M15/$I$13,0)</f>
        <v>0</v>
      </c>
      <c r="O15" s="114"/>
      <c r="P15" s="114"/>
      <c r="Q15" s="15"/>
    </row>
    <row r="16" spans="1:17" ht="20.100000000000001" customHeight="1" thickBot="1" x14ac:dyDescent="0.3">
      <c r="A16" s="116"/>
      <c r="B16" s="531"/>
      <c r="C16" s="537"/>
      <c r="D16" s="540"/>
      <c r="E16" s="543"/>
      <c r="F16" s="546"/>
      <c r="G16" s="549"/>
      <c r="H16" s="546"/>
      <c r="I16" s="546"/>
      <c r="J16" s="552" t="s">
        <v>7</v>
      </c>
      <c r="K16" s="552"/>
      <c r="L16" s="552"/>
      <c r="M16" s="68">
        <f>SUM(M13:M15)</f>
        <v>0</v>
      </c>
      <c r="N16" s="117">
        <f>SUM(N13:N15)</f>
        <v>0</v>
      </c>
      <c r="O16" s="114"/>
      <c r="P16" s="114"/>
      <c r="Q16" s="15"/>
    </row>
    <row r="17" spans="1:17" ht="20.100000000000001" customHeight="1" x14ac:dyDescent="0.25">
      <c r="A17" s="116"/>
      <c r="B17" s="532">
        <f>B5</f>
        <v>0</v>
      </c>
      <c r="C17" s="535">
        <f>'FR_1 KURUM BİLGİLERİ'!G24</f>
        <v>0</v>
      </c>
      <c r="D17" s="538">
        <f>'FR_1 KURUM BİLGİLERİ'!G21</f>
        <v>0</v>
      </c>
      <c r="E17" s="541">
        <v>2020</v>
      </c>
      <c r="F17" s="544">
        <f>'FR_2 ELEKTRİK VERİLERİ'!AF212</f>
        <v>0</v>
      </c>
      <c r="G17" s="547">
        <f>'FR_3 DOĞALGAZ VERİLERİ'!AH133+'FR_4 KATI YAKIT VERİLERİ'!H77+'FR_5 SIVI YAKIT VERİLERİ '!H77</f>
        <v>0</v>
      </c>
      <c r="H17" s="544">
        <f>(F17+G17)</f>
        <v>0</v>
      </c>
      <c r="I17" s="544">
        <f>M8</f>
        <v>0</v>
      </c>
      <c r="J17" s="140" t="s">
        <v>4</v>
      </c>
      <c r="K17" s="550"/>
      <c r="L17" s="550"/>
      <c r="M17" s="141"/>
      <c r="N17" s="142">
        <f>IF(M17&lt;&gt;"",M17/$I$13,0)</f>
        <v>0</v>
      </c>
      <c r="O17" s="114"/>
      <c r="P17" s="114"/>
      <c r="Q17" s="15"/>
    </row>
    <row r="18" spans="1:17" ht="20.100000000000001" customHeight="1" x14ac:dyDescent="0.25">
      <c r="A18" s="116"/>
      <c r="B18" s="530"/>
      <c r="C18" s="536"/>
      <c r="D18" s="539"/>
      <c r="E18" s="542"/>
      <c r="F18" s="545"/>
      <c r="G18" s="548"/>
      <c r="H18" s="545"/>
      <c r="I18" s="545"/>
      <c r="J18" s="39" t="s">
        <v>5</v>
      </c>
      <c r="K18" s="551"/>
      <c r="L18" s="551"/>
      <c r="M18" s="37"/>
      <c r="N18" s="48">
        <f>IF(M18&lt;&gt;"",M18/$I$13,0)</f>
        <v>0</v>
      </c>
      <c r="O18" s="114"/>
      <c r="P18" s="114"/>
      <c r="Q18" s="15"/>
    </row>
    <row r="19" spans="1:17" ht="20.100000000000001" customHeight="1" x14ac:dyDescent="0.25">
      <c r="A19" s="116"/>
      <c r="B19" s="530">
        <f>B7</f>
        <v>0</v>
      </c>
      <c r="C19" s="536"/>
      <c r="D19" s="539"/>
      <c r="E19" s="542"/>
      <c r="F19" s="545"/>
      <c r="G19" s="548"/>
      <c r="H19" s="545"/>
      <c r="I19" s="545"/>
      <c r="J19" s="39" t="s">
        <v>6</v>
      </c>
      <c r="K19" s="551"/>
      <c r="L19" s="551"/>
      <c r="M19" s="37"/>
      <c r="N19" s="48">
        <f>IF(M19&lt;&gt;"",M19/$I$13,0)</f>
        <v>0</v>
      </c>
      <c r="O19" s="114"/>
      <c r="P19" s="114"/>
      <c r="Q19" s="15"/>
    </row>
    <row r="20" spans="1:17" ht="20.100000000000001" customHeight="1" thickBot="1" x14ac:dyDescent="0.3">
      <c r="A20" s="116"/>
      <c r="B20" s="531"/>
      <c r="C20" s="537"/>
      <c r="D20" s="540"/>
      <c r="E20" s="543"/>
      <c r="F20" s="546"/>
      <c r="G20" s="549"/>
      <c r="H20" s="546"/>
      <c r="I20" s="546"/>
      <c r="J20" s="552" t="s">
        <v>7</v>
      </c>
      <c r="K20" s="552"/>
      <c r="L20" s="552"/>
      <c r="M20" s="68">
        <f>SUM(M17:M19)</f>
        <v>0</v>
      </c>
      <c r="N20" s="117">
        <f>SUM(N17:N19)</f>
        <v>0</v>
      </c>
      <c r="O20" s="114"/>
      <c r="P20" s="114"/>
      <c r="Q20" s="15"/>
    </row>
    <row r="21" spans="1:17" ht="20.100000000000001" customHeight="1" x14ac:dyDescent="0.25">
      <c r="A21" s="116"/>
      <c r="O21" s="114"/>
      <c r="P21" s="114"/>
      <c r="Q21" s="15"/>
    </row>
    <row r="22" spans="1:17" ht="15.75" x14ac:dyDescent="0.25">
      <c r="A22" s="116"/>
      <c r="B22" s="114"/>
      <c r="C22" s="114"/>
      <c r="D22" s="114"/>
      <c r="E22" s="114"/>
      <c r="F22" s="114"/>
      <c r="G22" s="114"/>
      <c r="H22" s="114"/>
      <c r="I22" s="114"/>
      <c r="J22" s="114"/>
      <c r="K22" s="114"/>
      <c r="L22" s="114"/>
      <c r="M22" s="558" t="s">
        <v>140</v>
      </c>
      <c r="N22" s="558"/>
      <c r="O22" s="114"/>
      <c r="P22" s="114"/>
      <c r="Q22" s="15"/>
    </row>
    <row r="23" spans="1:17" ht="15.75" x14ac:dyDescent="0.25">
      <c r="A23" s="116"/>
      <c r="B23" s="114"/>
      <c r="C23" s="114"/>
      <c r="D23" s="114"/>
      <c r="E23" s="114"/>
      <c r="F23" s="114"/>
      <c r="G23" s="114"/>
      <c r="H23" s="114"/>
      <c r="I23" s="114"/>
      <c r="J23" s="114"/>
      <c r="K23" s="114"/>
      <c r="L23" s="114"/>
      <c r="M23" s="558"/>
      <c r="N23" s="558"/>
      <c r="O23" s="114"/>
      <c r="P23" s="114"/>
      <c r="Q23" s="15"/>
    </row>
    <row r="24" spans="1:17" ht="15.75" x14ac:dyDescent="0.25">
      <c r="A24" s="116"/>
      <c r="B24" s="114"/>
      <c r="C24" s="114"/>
      <c r="D24" s="114"/>
      <c r="E24" s="114"/>
      <c r="F24" s="114"/>
      <c r="G24" s="114"/>
      <c r="H24" s="114"/>
      <c r="I24" s="114"/>
      <c r="J24" s="114"/>
      <c r="K24" s="114"/>
      <c r="L24" s="114"/>
      <c r="M24" s="559">
        <f>'FR_1 KURUM BİLGİLERİ'!C7</f>
        <v>0</v>
      </c>
      <c r="N24" s="559"/>
      <c r="O24" s="114"/>
      <c r="P24" s="114"/>
      <c r="Q24" s="15"/>
    </row>
    <row r="25" spans="1:17" ht="15.75" x14ac:dyDescent="0.25">
      <c r="A25" s="116"/>
      <c r="B25" s="114"/>
      <c r="C25" s="114"/>
      <c r="D25" s="114"/>
      <c r="E25" s="114"/>
      <c r="F25" s="114"/>
      <c r="G25" s="114"/>
      <c r="H25" s="114"/>
      <c r="I25" s="114"/>
      <c r="J25" s="114"/>
      <c r="K25" s="114"/>
      <c r="L25" s="114"/>
      <c r="M25" s="559" t="s">
        <v>115</v>
      </c>
      <c r="N25" s="559"/>
      <c r="O25" s="114"/>
      <c r="P25" s="114"/>
      <c r="Q25" s="15"/>
    </row>
    <row r="26" spans="1:17" ht="15.75" customHeight="1" x14ac:dyDescent="0.25">
      <c r="A26" s="116"/>
      <c r="B26" s="114"/>
      <c r="C26" s="114"/>
      <c r="D26" s="114"/>
      <c r="E26" s="114"/>
      <c r="F26" s="114"/>
      <c r="G26" s="114"/>
      <c r="H26" s="114"/>
      <c r="I26" s="114"/>
      <c r="J26" s="114"/>
      <c r="K26" s="114"/>
      <c r="L26" s="114"/>
      <c r="M26" s="557">
        <f>'FR_1 KURUM BİLGİLERİ'!H7</f>
        <v>0</v>
      </c>
      <c r="N26" s="557"/>
      <c r="O26" s="114"/>
      <c r="P26" s="114"/>
      <c r="Q26" s="15"/>
    </row>
    <row r="27" spans="1:17" x14ac:dyDescent="0.25">
      <c r="A27" s="116"/>
      <c r="B27" s="114"/>
      <c r="C27" s="114"/>
      <c r="D27" s="114"/>
      <c r="E27" s="114"/>
      <c r="F27" s="114"/>
      <c r="G27" s="114"/>
      <c r="H27" s="114"/>
      <c r="I27" s="114"/>
      <c r="J27" s="114"/>
      <c r="K27" s="114"/>
      <c r="L27" s="114"/>
      <c r="M27" s="557"/>
      <c r="N27" s="557"/>
      <c r="O27" s="114"/>
      <c r="P27" s="114"/>
      <c r="Q27" s="15"/>
    </row>
    <row r="28" spans="1:17" ht="15.75" customHeight="1" x14ac:dyDescent="0.25">
      <c r="A28" s="297"/>
      <c r="B28" s="297"/>
      <c r="C28" s="297"/>
      <c r="D28" s="297"/>
      <c r="E28" s="297"/>
      <c r="F28" s="297"/>
      <c r="G28" s="297"/>
      <c r="H28" s="297"/>
      <c r="I28" s="297"/>
      <c r="J28" s="297"/>
      <c r="K28" s="297"/>
      <c r="L28" s="297"/>
      <c r="M28" s="297"/>
      <c r="N28" s="297"/>
      <c r="O28" s="297"/>
      <c r="P28" s="297"/>
    </row>
    <row r="29" spans="1:17" ht="22.5" customHeight="1" x14ac:dyDescent="0.25">
      <c r="A29" s="297"/>
      <c r="B29" s="158" t="s">
        <v>136</v>
      </c>
      <c r="C29" s="571" t="s">
        <v>144</v>
      </c>
      <c r="D29" s="572"/>
      <c r="E29" s="572"/>
      <c r="F29" s="572"/>
      <c r="G29" s="572"/>
      <c r="H29" s="572"/>
      <c r="I29" s="572"/>
      <c r="J29" s="572"/>
      <c r="K29" s="572"/>
      <c r="L29" s="572"/>
      <c r="M29" s="572"/>
      <c r="N29" s="572"/>
      <c r="O29" s="297"/>
      <c r="P29" s="297"/>
    </row>
    <row r="30" spans="1:17" ht="21.75" customHeight="1" x14ac:dyDescent="0.25">
      <c r="A30" s="297"/>
      <c r="B30" s="297"/>
      <c r="C30" s="572"/>
      <c r="D30" s="572"/>
      <c r="E30" s="572"/>
      <c r="F30" s="572"/>
      <c r="G30" s="572"/>
      <c r="H30" s="572"/>
      <c r="I30" s="572"/>
      <c r="J30" s="572"/>
      <c r="K30" s="572"/>
      <c r="L30" s="572"/>
      <c r="M30" s="572"/>
      <c r="N30" s="572"/>
      <c r="O30" s="297"/>
      <c r="P30" s="297"/>
    </row>
    <row r="31" spans="1:17" ht="15.75" customHeight="1" x14ac:dyDescent="0.25">
      <c r="A31" s="297"/>
      <c r="B31" s="297"/>
      <c r="C31" s="571" t="s">
        <v>145</v>
      </c>
      <c r="D31" s="572"/>
      <c r="E31" s="572"/>
      <c r="F31" s="572"/>
      <c r="G31" s="572"/>
      <c r="H31" s="572"/>
      <c r="I31" s="572"/>
      <c r="J31" s="572"/>
      <c r="K31" s="572"/>
      <c r="L31" s="572"/>
      <c r="M31" s="572"/>
      <c r="N31" s="572"/>
      <c r="O31" s="297"/>
      <c r="P31" s="297"/>
    </row>
    <row r="32" spans="1:17" ht="15.75" customHeight="1" x14ac:dyDescent="0.25">
      <c r="A32" s="297"/>
      <c r="B32" s="297"/>
      <c r="C32" s="572"/>
      <c r="D32" s="572"/>
      <c r="E32" s="572"/>
      <c r="F32" s="572"/>
      <c r="G32" s="572"/>
      <c r="H32" s="572"/>
      <c r="I32" s="572"/>
      <c r="J32" s="572"/>
      <c r="K32" s="572"/>
      <c r="L32" s="572"/>
      <c r="M32" s="572"/>
      <c r="N32" s="572"/>
      <c r="O32" s="297"/>
      <c r="P32" s="297"/>
    </row>
    <row r="33" spans="1:16" ht="15.75" customHeight="1" x14ac:dyDescent="0.25">
      <c r="A33" s="297"/>
      <c r="B33" s="297"/>
      <c r="C33" s="572"/>
      <c r="D33" s="572"/>
      <c r="E33" s="572"/>
      <c r="F33" s="572"/>
      <c r="G33" s="572"/>
      <c r="H33" s="572"/>
      <c r="I33" s="572"/>
      <c r="J33" s="572"/>
      <c r="K33" s="572"/>
      <c r="L33" s="572"/>
      <c r="M33" s="572"/>
      <c r="N33" s="572"/>
      <c r="O33" s="297"/>
      <c r="P33" s="297"/>
    </row>
    <row r="34" spans="1:16" x14ac:dyDescent="0.25">
      <c r="A34" s="296"/>
      <c r="B34" s="296"/>
      <c r="C34" s="296"/>
      <c r="D34" s="296"/>
      <c r="E34" s="296"/>
      <c r="F34" s="296"/>
      <c r="G34" s="296"/>
      <c r="H34" s="296"/>
      <c r="I34" s="296"/>
      <c r="J34" s="296"/>
      <c r="K34" s="296"/>
      <c r="L34" s="296"/>
      <c r="M34" s="296"/>
      <c r="N34" s="296"/>
      <c r="O34" s="296"/>
      <c r="P34" s="296"/>
    </row>
    <row r="35" spans="1:16" ht="15.75" thickBot="1" x14ac:dyDescent="0.3">
      <c r="G35" t="s">
        <v>103</v>
      </c>
      <c r="L35" s="15"/>
    </row>
    <row r="36" spans="1:16" ht="15.75" thickBot="1" x14ac:dyDescent="0.3">
      <c r="A36" s="78"/>
      <c r="B36" s="143" t="s">
        <v>104</v>
      </c>
      <c r="C36" s="44"/>
      <c r="D36" s="45" t="s">
        <v>105</v>
      </c>
      <c r="E36" s="44"/>
      <c r="F36" s="150" t="s">
        <v>106</v>
      </c>
      <c r="G36" s="45" t="s">
        <v>107</v>
      </c>
      <c r="H36" s="44"/>
      <c r="I36" s="570" t="s">
        <v>108</v>
      </c>
      <c r="J36" s="570"/>
      <c r="K36" s="570"/>
      <c r="L36" s="147"/>
      <c r="M36" s="51" t="s">
        <v>109</v>
      </c>
      <c r="N36" s="54"/>
    </row>
    <row r="37" spans="1:16" x14ac:dyDescent="0.25">
      <c r="A37" s="55">
        <v>2016</v>
      </c>
      <c r="B37" s="151">
        <f>'FR_2 ELEKTRİK VERİLERİ'!AD208</f>
        <v>0</v>
      </c>
      <c r="C37" s="152">
        <v>2016</v>
      </c>
      <c r="D37" s="153">
        <f>'FR_3 DOĞALGAZ VERİLERİ'!AF129</f>
        <v>0</v>
      </c>
      <c r="E37" s="152">
        <v>2016</v>
      </c>
      <c r="F37" s="154">
        <f>'FR_5 SIVI YAKIT VERİLERİ '!F73</f>
        <v>0</v>
      </c>
      <c r="G37" s="153">
        <f>'FR_4 KATI YAKIT VERİLERİ'!F73</f>
        <v>0</v>
      </c>
      <c r="H37" s="152">
        <v>2016</v>
      </c>
      <c r="I37" s="588">
        <f>'FR_2 ELEKTRİK VERİLERİ'!AF208</f>
        <v>0</v>
      </c>
      <c r="J37" s="577"/>
      <c r="K37" s="577"/>
      <c r="L37" s="155">
        <v>2016</v>
      </c>
      <c r="M37" s="156">
        <f>L7</f>
        <v>0</v>
      </c>
      <c r="N37" s="157"/>
      <c r="O37" s="15"/>
    </row>
    <row r="38" spans="1:16" x14ac:dyDescent="0.25">
      <c r="A38" s="55">
        <v>2017</v>
      </c>
      <c r="B38" s="144">
        <f>'FR_2 ELEKTRİK VERİLERİ'!AD209</f>
        <v>0</v>
      </c>
      <c r="C38" s="55">
        <v>2017</v>
      </c>
      <c r="D38" s="42">
        <f>'FR_3 DOĞALGAZ VERİLERİ'!AF130</f>
        <v>0</v>
      </c>
      <c r="E38" s="55">
        <v>2017</v>
      </c>
      <c r="F38" s="47">
        <f>'FR_5 SIVI YAKIT VERİLERİ '!F74</f>
        <v>0</v>
      </c>
      <c r="G38" s="42">
        <f>'FR_4 KATI YAKIT VERİLERİ'!F74</f>
        <v>0</v>
      </c>
      <c r="H38" s="55">
        <v>2017</v>
      </c>
      <c r="I38" s="586">
        <f>'FR_2 ELEKTRİK VERİLERİ'!AF209</f>
        <v>0</v>
      </c>
      <c r="J38" s="587"/>
      <c r="K38" s="587"/>
      <c r="L38" s="148">
        <v>2017</v>
      </c>
      <c r="M38" s="50">
        <f>L6</f>
        <v>0</v>
      </c>
      <c r="N38" s="52"/>
    </row>
    <row r="39" spans="1:16" x14ac:dyDescent="0.25">
      <c r="A39" s="55">
        <v>2018</v>
      </c>
      <c r="B39" s="144">
        <f>'FR_2 ELEKTRİK VERİLERİ'!AD210</f>
        <v>0</v>
      </c>
      <c r="C39" s="55">
        <v>2018</v>
      </c>
      <c r="D39" s="42">
        <f>'FR_3 DOĞALGAZ VERİLERİ'!AF131</f>
        <v>0</v>
      </c>
      <c r="E39" s="55">
        <v>2018</v>
      </c>
      <c r="F39" s="47">
        <f>'FR_5 SIVI YAKIT VERİLERİ '!F75</f>
        <v>0</v>
      </c>
      <c r="G39" s="42">
        <f>'FR_4 KATI YAKIT VERİLERİ'!F75</f>
        <v>0</v>
      </c>
      <c r="H39" s="55">
        <v>2018</v>
      </c>
      <c r="I39" s="586">
        <f>'FR_2 ELEKTRİK VERİLERİ'!AF210</f>
        <v>0</v>
      </c>
      <c r="J39" s="587"/>
      <c r="K39" s="587"/>
      <c r="L39" s="148">
        <v>2018</v>
      </c>
      <c r="M39" s="50">
        <f>L5</f>
        <v>0</v>
      </c>
      <c r="N39" s="52"/>
    </row>
    <row r="40" spans="1:16" x14ac:dyDescent="0.25">
      <c r="A40" s="55">
        <v>2019</v>
      </c>
      <c r="B40" s="144">
        <f>'FR_2 ELEKTRİK VERİLERİ'!AD211</f>
        <v>0</v>
      </c>
      <c r="C40" s="55">
        <v>2019</v>
      </c>
      <c r="D40" s="42">
        <f>'FR_3 DOĞALGAZ VERİLERİ'!AF132</f>
        <v>0</v>
      </c>
      <c r="E40" s="55">
        <v>2019</v>
      </c>
      <c r="F40" s="47">
        <f>'FR_5 SIVI YAKIT VERİLERİ '!F76</f>
        <v>0</v>
      </c>
      <c r="G40" s="42">
        <f>'FR_4 KATI YAKIT VERİLERİ'!F76</f>
        <v>0</v>
      </c>
      <c r="H40" s="55">
        <v>2019</v>
      </c>
      <c r="I40" s="586">
        <f>'FR_2 ELEKTRİK VERİLERİ'!AF211</f>
        <v>0</v>
      </c>
      <c r="J40" s="587"/>
      <c r="K40" s="587"/>
      <c r="L40" s="148">
        <v>2019</v>
      </c>
      <c r="M40" s="50">
        <f>G13</f>
        <v>0</v>
      </c>
      <c r="N40" s="52"/>
    </row>
    <row r="41" spans="1:16" ht="15.75" thickBot="1" x14ac:dyDescent="0.3">
      <c r="A41" s="55">
        <v>2020</v>
      </c>
      <c r="B41" s="145">
        <f>'FR_2 ELEKTRİK VERİLERİ'!AD212</f>
        <v>0</v>
      </c>
      <c r="C41" s="146">
        <v>2020</v>
      </c>
      <c r="D41" s="43">
        <f>'FR_3 DOĞALGAZ VERİLERİ'!AF133</f>
        <v>0</v>
      </c>
      <c r="E41" s="146">
        <v>2020</v>
      </c>
      <c r="F41" s="46">
        <f>'FR_5 SIVI YAKIT VERİLERİ '!F77</f>
        <v>0</v>
      </c>
      <c r="G41" s="43">
        <f>'FR_4 KATI YAKIT VERİLERİ'!F77</f>
        <v>0</v>
      </c>
      <c r="H41" s="146">
        <v>2020</v>
      </c>
      <c r="I41" s="585">
        <f>'FR_2 ELEKTRİK VERİLERİ'!AF212</f>
        <v>0</v>
      </c>
      <c r="J41" s="580"/>
      <c r="K41" s="580"/>
      <c r="L41" s="149">
        <v>2020</v>
      </c>
      <c r="M41" s="49">
        <f>G17</f>
        <v>0</v>
      </c>
      <c r="N41" s="53"/>
    </row>
    <row r="43" spans="1:16" ht="25.5" customHeight="1" x14ac:dyDescent="0.25"/>
    <row r="44" spans="1:16" ht="25.5" customHeight="1" x14ac:dyDescent="0.25"/>
    <row r="45" spans="1:16" ht="25.5" customHeight="1" x14ac:dyDescent="0.25"/>
    <row r="46" spans="1:16" ht="25.5" customHeight="1" x14ac:dyDescent="0.25"/>
    <row r="50" spans="1:16" x14ac:dyDescent="0.25">
      <c r="A50" s="296"/>
      <c r="B50" s="296"/>
      <c r="C50" s="296"/>
      <c r="D50" s="296"/>
      <c r="E50" s="296"/>
      <c r="F50" s="296"/>
      <c r="G50" s="296"/>
      <c r="H50" s="296"/>
      <c r="I50" s="296"/>
      <c r="J50" s="296"/>
      <c r="K50" s="296"/>
      <c r="L50" s="296"/>
      <c r="M50" s="296"/>
      <c r="N50" s="296"/>
      <c r="O50" s="296"/>
      <c r="P50" s="296"/>
    </row>
    <row r="62" spans="1:16" x14ac:dyDescent="0.25">
      <c r="E62" s="63"/>
    </row>
  </sheetData>
  <dataConsolidate/>
  <mergeCells count="63">
    <mergeCell ref="A50:P50"/>
    <mergeCell ref="I41:K41"/>
    <mergeCell ref="I39:K39"/>
    <mergeCell ref="I38:K38"/>
    <mergeCell ref="I37:K37"/>
    <mergeCell ref="I40:K40"/>
    <mergeCell ref="H13:H16"/>
    <mergeCell ref="B30:B33"/>
    <mergeCell ref="B3:N3"/>
    <mergeCell ref="B11:N11"/>
    <mergeCell ref="B9:N10"/>
    <mergeCell ref="J12:L12"/>
    <mergeCell ref="K13:L13"/>
    <mergeCell ref="K14:L14"/>
    <mergeCell ref="K15:L15"/>
    <mergeCell ref="J16:L16"/>
    <mergeCell ref="J4:K4"/>
    <mergeCell ref="C13:C16"/>
    <mergeCell ref="D13:D16"/>
    <mergeCell ref="E13:E16"/>
    <mergeCell ref="I13:I16"/>
    <mergeCell ref="F13:F16"/>
    <mergeCell ref="I36:K36"/>
    <mergeCell ref="A34:P34"/>
    <mergeCell ref="A28:A33"/>
    <mergeCell ref="O28:P33"/>
    <mergeCell ref="B28:N28"/>
    <mergeCell ref="C29:N30"/>
    <mergeCell ref="C31:N33"/>
    <mergeCell ref="B1:N1"/>
    <mergeCell ref="J5:K5"/>
    <mergeCell ref="J7:K7"/>
    <mergeCell ref="M4:N4"/>
    <mergeCell ref="M5:N5"/>
    <mergeCell ref="M7:N7"/>
    <mergeCell ref="M6:N6"/>
    <mergeCell ref="B2:N2"/>
    <mergeCell ref="B5:B6"/>
    <mergeCell ref="B7:B8"/>
    <mergeCell ref="J20:L20"/>
    <mergeCell ref="J8:K8"/>
    <mergeCell ref="M8:N8"/>
    <mergeCell ref="M26:N27"/>
    <mergeCell ref="M22:N22"/>
    <mergeCell ref="M23:N23"/>
    <mergeCell ref="M24:N24"/>
    <mergeCell ref="M25:N25"/>
    <mergeCell ref="B15:B16"/>
    <mergeCell ref="B13:B14"/>
    <mergeCell ref="B17:B18"/>
    <mergeCell ref="J6:K6"/>
    <mergeCell ref="B19:B20"/>
    <mergeCell ref="C17:C20"/>
    <mergeCell ref="D17:D20"/>
    <mergeCell ref="E17:E20"/>
    <mergeCell ref="F17:F20"/>
    <mergeCell ref="G17:G20"/>
    <mergeCell ref="H17:H20"/>
    <mergeCell ref="I17:I20"/>
    <mergeCell ref="K17:L17"/>
    <mergeCell ref="K18:L18"/>
    <mergeCell ref="K19:L19"/>
    <mergeCell ref="G13:G16"/>
  </mergeCells>
  <conditionalFormatting sqref="B13 M24:N24 M26:N27 B7">
    <cfRule type="cellIs" dxfId="4" priority="9" operator="equal">
      <formula>0</formula>
    </cfRule>
  </conditionalFormatting>
  <conditionalFormatting sqref="B19">
    <cfRule type="cellIs" dxfId="3" priority="1" operator="equal">
      <formula>0</formula>
    </cfRule>
  </conditionalFormatting>
  <conditionalFormatting sqref="B5">
    <cfRule type="cellIs" dxfId="2" priority="4" operator="equal">
      <formula>0</formula>
    </cfRule>
  </conditionalFormatting>
  <conditionalFormatting sqref="B15">
    <cfRule type="cellIs" dxfId="1" priority="3" operator="equal">
      <formula>0</formula>
    </cfRule>
  </conditionalFormatting>
  <conditionalFormatting sqref="B17">
    <cfRule type="cellIs" dxfId="0" priority="2" operator="equal">
      <formula>0</formula>
    </cfRule>
  </conditionalFormatting>
  <dataValidations count="4">
    <dataValidation type="textLength" allowBlank="1" showInputMessage="1" showErrorMessage="1" sqref="F64" xr:uid="{00000000-0002-0000-0600-000000000000}">
      <formula1>F64</formula1>
      <formula2>G64</formula2>
    </dataValidation>
    <dataValidation type="decimal" allowBlank="1" showInputMessage="1" showErrorMessage="1" sqref="E62" xr:uid="{00000000-0002-0000-0600-000001000000}">
      <formula1>0</formula1>
      <formula2>100000000000000000000</formula2>
    </dataValidation>
    <dataValidation type="decimal" allowBlank="1" showInputMessage="1" showErrorMessage="1" errorTitle="UYARI!" error="Lütfen sadece &quot;sayı değeri&quot; giriniz." sqref="M13:M15 M17:M19" xr:uid="{00000000-0002-0000-0600-000002000000}">
      <formula1>-1000000000000</formula1>
      <formula2>1E+21</formula2>
    </dataValidation>
    <dataValidation allowBlank="1" showInputMessage="1" promptTitle="DİKKAT!" prompt="Sadece (1)* ve (2)* numaralı alanlara veri giriş izniniz var." sqref="B7 M20:M21 B13 C13:I21 N13:N21 M16 D5:I8 J6 J5:N5 J7:N8 L6:N6" xr:uid="{00000000-0002-0000-0600-000003000000}"/>
  </dataValidations>
  <printOptions horizontalCentered="1" verticalCentered="1"/>
  <pageMargins left="0.23622047244094491" right="0.23622047244094491" top="0.74803149606299213" bottom="0.74803149606299213" header="0.31496062992125984" footer="0.31496062992125984"/>
  <pageSetup paperSize="9" scale="69" fitToHeight="0" orientation="landscape" r:id="rId1"/>
  <headerFooter>
    <oddHeader>&amp;R&amp;16FR_7 BİLDİRİM FORMATI</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ayfa8">
    <tabColor theme="9" tint="0.59999389629810485"/>
  </sheetPr>
  <dimension ref="A1:F43"/>
  <sheetViews>
    <sheetView tabSelected="1" zoomScale="90" zoomScaleNormal="90" zoomScaleSheetLayoutView="90" workbookViewId="0">
      <selection activeCell="A14" sqref="A14"/>
    </sheetView>
  </sheetViews>
  <sheetFormatPr defaultRowHeight="15" x14ac:dyDescent="0.25"/>
  <cols>
    <col min="1" max="1" width="26.7109375" customWidth="1"/>
    <col min="2" max="2" width="7.7109375" bestFit="1" customWidth="1"/>
    <col min="3" max="3" width="5.85546875" bestFit="1" customWidth="1"/>
    <col min="4" max="4" width="23" customWidth="1"/>
    <col min="5" max="5" width="7.5703125" bestFit="1" customWidth="1"/>
    <col min="6" max="6" width="11.140625" bestFit="1" customWidth="1"/>
  </cols>
  <sheetData>
    <row r="1" spans="1:6" ht="16.5" thickBot="1" x14ac:dyDescent="0.3">
      <c r="B1" s="564" t="s">
        <v>148</v>
      </c>
      <c r="C1" s="565"/>
      <c r="D1" s="565"/>
      <c r="E1" s="565"/>
      <c r="F1" s="566"/>
    </row>
    <row r="2" spans="1:6" ht="15.75" thickBot="1" x14ac:dyDescent="0.3">
      <c r="B2" s="69" t="s">
        <v>116</v>
      </c>
      <c r="C2" s="70" t="s">
        <v>117</v>
      </c>
      <c r="D2" s="70" t="s">
        <v>118</v>
      </c>
      <c r="E2" s="70" t="s">
        <v>119</v>
      </c>
      <c r="F2" s="71" t="s">
        <v>120</v>
      </c>
    </row>
    <row r="3" spans="1:6" ht="14.45" customHeight="1" x14ac:dyDescent="0.25">
      <c r="A3" s="591" t="s">
        <v>212</v>
      </c>
      <c r="B3" s="72"/>
      <c r="C3" s="73" t="s">
        <v>121</v>
      </c>
      <c r="D3" s="5" t="s">
        <v>42</v>
      </c>
      <c r="E3" s="6">
        <v>0.61</v>
      </c>
      <c r="F3" s="74">
        <f>B3*E3</f>
        <v>0</v>
      </c>
    </row>
    <row r="4" spans="1:6" ht="14.45" customHeight="1" x14ac:dyDescent="0.25">
      <c r="A4" s="591"/>
      <c r="B4" s="72"/>
      <c r="C4" s="73" t="s">
        <v>121</v>
      </c>
      <c r="D4" s="5" t="s">
        <v>43</v>
      </c>
      <c r="E4" s="6">
        <v>0.72</v>
      </c>
      <c r="F4" s="74">
        <f t="shared" ref="F4:F32" si="0">B4*E4</f>
        <v>0</v>
      </c>
    </row>
    <row r="5" spans="1:6" ht="14.45" customHeight="1" x14ac:dyDescent="0.25">
      <c r="A5" s="591"/>
      <c r="B5" s="72"/>
      <c r="C5" s="73" t="s">
        <v>121</v>
      </c>
      <c r="D5" s="5" t="s">
        <v>44</v>
      </c>
      <c r="E5" s="6">
        <v>0.5</v>
      </c>
      <c r="F5" s="74">
        <f t="shared" si="0"/>
        <v>0</v>
      </c>
    </row>
    <row r="6" spans="1:6" ht="14.45" customHeight="1" x14ac:dyDescent="0.25">
      <c r="A6" s="591"/>
      <c r="B6" s="72"/>
      <c r="C6" s="73" t="s">
        <v>121</v>
      </c>
      <c r="D6" s="5" t="s">
        <v>45</v>
      </c>
      <c r="E6" s="6">
        <v>0.3</v>
      </c>
      <c r="F6" s="74">
        <f t="shared" si="0"/>
        <v>0</v>
      </c>
    </row>
    <row r="7" spans="1:6" ht="14.45" customHeight="1" x14ac:dyDescent="0.25">
      <c r="A7" s="591"/>
      <c r="B7" s="72"/>
      <c r="C7" s="73" t="s">
        <v>121</v>
      </c>
      <c r="D7" s="5" t="s">
        <v>46</v>
      </c>
      <c r="E7" s="6">
        <v>0.2</v>
      </c>
      <c r="F7" s="74">
        <f t="shared" si="0"/>
        <v>0</v>
      </c>
    </row>
    <row r="8" spans="1:6" ht="14.45" customHeight="1" x14ac:dyDescent="0.25">
      <c r="A8" s="591"/>
      <c r="B8" s="72"/>
      <c r="C8" s="73" t="s">
        <v>121</v>
      </c>
      <c r="D8" s="5" t="s">
        <v>47</v>
      </c>
      <c r="E8" s="6">
        <v>0.11</v>
      </c>
      <c r="F8" s="74">
        <f t="shared" si="0"/>
        <v>0</v>
      </c>
    </row>
    <row r="9" spans="1:6" ht="14.45" customHeight="1" x14ac:dyDescent="0.25">
      <c r="A9" s="591"/>
      <c r="B9" s="72"/>
      <c r="C9" s="73" t="s">
        <v>121</v>
      </c>
      <c r="D9" s="5" t="s">
        <v>48</v>
      </c>
      <c r="E9" s="6">
        <v>0.76</v>
      </c>
      <c r="F9" s="74">
        <f t="shared" si="0"/>
        <v>0</v>
      </c>
    </row>
    <row r="10" spans="1:6" ht="14.45" customHeight="1" x14ac:dyDescent="0.25">
      <c r="A10" s="591"/>
      <c r="B10" s="72"/>
      <c r="C10" s="73" t="s">
        <v>121</v>
      </c>
      <c r="D10" s="5" t="s">
        <v>49</v>
      </c>
      <c r="E10" s="6">
        <v>0.43</v>
      </c>
      <c r="F10" s="74">
        <f t="shared" si="0"/>
        <v>0</v>
      </c>
    </row>
    <row r="11" spans="1:6" x14ac:dyDescent="0.25">
      <c r="A11" s="591"/>
      <c r="B11" s="72"/>
      <c r="C11" s="73" t="s">
        <v>121</v>
      </c>
      <c r="D11" s="5" t="s">
        <v>50</v>
      </c>
      <c r="E11" s="6">
        <v>0.3</v>
      </c>
      <c r="F11" s="74">
        <f t="shared" si="0"/>
        <v>0</v>
      </c>
    </row>
    <row r="12" spans="1:6" x14ac:dyDescent="0.25">
      <c r="B12" s="72"/>
      <c r="C12" s="73" t="s">
        <v>121</v>
      </c>
      <c r="D12" s="5" t="s">
        <v>51</v>
      </c>
      <c r="E12" s="6">
        <v>0.22500000000000001</v>
      </c>
      <c r="F12" s="74">
        <f t="shared" si="0"/>
        <v>0</v>
      </c>
    </row>
    <row r="13" spans="1:6" x14ac:dyDescent="0.25">
      <c r="B13" s="72"/>
      <c r="C13" s="73" t="s">
        <v>121</v>
      </c>
      <c r="D13" s="5" t="s">
        <v>52</v>
      </c>
      <c r="E13" s="6">
        <v>0.8</v>
      </c>
      <c r="F13" s="74">
        <f t="shared" si="0"/>
        <v>0</v>
      </c>
    </row>
    <row r="14" spans="1:6" x14ac:dyDescent="0.25">
      <c r="B14" s="72"/>
      <c r="C14" s="73" t="s">
        <v>121</v>
      </c>
      <c r="D14" s="5" t="s">
        <v>53</v>
      </c>
      <c r="E14" s="6">
        <v>0.6</v>
      </c>
      <c r="F14" s="74">
        <f t="shared" si="0"/>
        <v>0</v>
      </c>
    </row>
    <row r="15" spans="1:6" x14ac:dyDescent="0.25">
      <c r="B15" s="72"/>
      <c r="C15" s="73" t="s">
        <v>121</v>
      </c>
      <c r="D15" s="5" t="s">
        <v>54</v>
      </c>
      <c r="E15" s="6">
        <v>0.55000000000000004</v>
      </c>
      <c r="F15" s="74">
        <f t="shared" si="0"/>
        <v>0</v>
      </c>
    </row>
    <row r="16" spans="1:6" x14ac:dyDescent="0.25">
      <c r="B16" s="72"/>
      <c r="C16" s="73" t="s">
        <v>121</v>
      </c>
      <c r="D16" s="5" t="s">
        <v>47</v>
      </c>
      <c r="E16" s="6">
        <v>0.11</v>
      </c>
      <c r="F16" s="74">
        <f t="shared" si="0"/>
        <v>0</v>
      </c>
    </row>
    <row r="17" spans="2:6" x14ac:dyDescent="0.25">
      <c r="B17" s="72"/>
      <c r="C17" s="73" t="s">
        <v>121</v>
      </c>
      <c r="D17" s="5" t="s">
        <v>55</v>
      </c>
      <c r="E17" s="6">
        <v>0.43</v>
      </c>
      <c r="F17" s="74">
        <f t="shared" si="0"/>
        <v>0</v>
      </c>
    </row>
    <row r="18" spans="2:6" x14ac:dyDescent="0.25">
      <c r="B18" s="72"/>
      <c r="C18" s="73" t="s">
        <v>121</v>
      </c>
      <c r="D18" s="5" t="s">
        <v>56</v>
      </c>
      <c r="E18" s="6">
        <v>0.3</v>
      </c>
      <c r="F18" s="74">
        <f t="shared" si="0"/>
        <v>0</v>
      </c>
    </row>
    <row r="19" spans="2:6" x14ac:dyDescent="0.25">
      <c r="B19" s="72"/>
      <c r="C19" s="73" t="s">
        <v>121</v>
      </c>
      <c r="D19" s="5" t="s">
        <v>57</v>
      </c>
      <c r="E19" s="6">
        <v>0.23</v>
      </c>
      <c r="F19" s="74">
        <f t="shared" si="0"/>
        <v>0</v>
      </c>
    </row>
    <row r="20" spans="2:6" x14ac:dyDescent="0.25">
      <c r="B20" s="72"/>
      <c r="C20" s="73" t="s">
        <v>121</v>
      </c>
      <c r="D20" s="5" t="s">
        <v>71</v>
      </c>
      <c r="E20" s="6">
        <v>1.05</v>
      </c>
      <c r="F20" s="74">
        <f t="shared" si="0"/>
        <v>0</v>
      </c>
    </row>
    <row r="21" spans="2:6" x14ac:dyDescent="0.25">
      <c r="B21" s="72"/>
      <c r="C21" s="73" t="s">
        <v>121</v>
      </c>
      <c r="D21" s="5" t="s">
        <v>72</v>
      </c>
      <c r="E21" s="6">
        <v>0.96</v>
      </c>
      <c r="F21" s="74">
        <f t="shared" si="0"/>
        <v>0</v>
      </c>
    </row>
    <row r="22" spans="2:6" x14ac:dyDescent="0.25">
      <c r="B22" s="72"/>
      <c r="C22" s="73" t="s">
        <v>121</v>
      </c>
      <c r="D22" s="5" t="s">
        <v>73</v>
      </c>
      <c r="E22" s="6">
        <v>1.0029999999999999</v>
      </c>
      <c r="F22" s="74">
        <f t="shared" si="0"/>
        <v>0</v>
      </c>
    </row>
    <row r="23" spans="2:6" x14ac:dyDescent="0.25">
      <c r="B23" s="72"/>
      <c r="C23" s="73" t="s">
        <v>121</v>
      </c>
      <c r="D23" s="5" t="s">
        <v>74</v>
      </c>
      <c r="E23" s="6">
        <v>0.98599999999999999</v>
      </c>
      <c r="F23" s="74">
        <f t="shared" si="0"/>
        <v>0</v>
      </c>
    </row>
    <row r="24" spans="2:6" x14ac:dyDescent="0.25">
      <c r="B24" s="72"/>
      <c r="C24" s="73" t="s">
        <v>121</v>
      </c>
      <c r="D24" s="5" t="s">
        <v>75</v>
      </c>
      <c r="E24" s="6">
        <v>1.02</v>
      </c>
      <c r="F24" s="74">
        <f t="shared" si="0"/>
        <v>0</v>
      </c>
    </row>
    <row r="25" spans="2:6" x14ac:dyDescent="0.25">
      <c r="B25" s="72"/>
      <c r="C25" s="73" t="s">
        <v>121</v>
      </c>
      <c r="D25" s="5" t="s">
        <v>76</v>
      </c>
      <c r="E25" s="6">
        <v>1.04</v>
      </c>
      <c r="F25" s="74">
        <f t="shared" si="0"/>
        <v>0</v>
      </c>
    </row>
    <row r="26" spans="2:6" x14ac:dyDescent="0.25">
      <c r="B26" s="72"/>
      <c r="C26" s="73" t="s">
        <v>121</v>
      </c>
      <c r="D26" s="5" t="s">
        <v>77</v>
      </c>
      <c r="E26" s="6">
        <v>0.82899999999999996</v>
      </c>
      <c r="F26" s="74">
        <f t="shared" si="0"/>
        <v>0</v>
      </c>
    </row>
    <row r="27" spans="2:6" x14ac:dyDescent="0.25">
      <c r="B27" s="72"/>
      <c r="C27" s="73" t="s">
        <v>121</v>
      </c>
      <c r="D27" s="5" t="s">
        <v>78</v>
      </c>
      <c r="E27" s="6">
        <v>0.3</v>
      </c>
      <c r="F27" s="74">
        <f t="shared" si="0"/>
        <v>0</v>
      </c>
    </row>
    <row r="28" spans="2:6" x14ac:dyDescent="0.25">
      <c r="B28" s="72"/>
      <c r="C28" s="73" t="s">
        <v>121</v>
      </c>
      <c r="D28" s="5" t="s">
        <v>79</v>
      </c>
      <c r="E28" s="6">
        <v>1.04</v>
      </c>
      <c r="F28" s="74">
        <f t="shared" si="0"/>
        <v>0</v>
      </c>
    </row>
    <row r="29" spans="2:6" ht="15.75" x14ac:dyDescent="0.25">
      <c r="B29" s="72"/>
      <c r="C29" s="73" t="s">
        <v>122</v>
      </c>
      <c r="D29" s="5" t="s">
        <v>123</v>
      </c>
      <c r="E29" s="6">
        <v>0.82499999999999996</v>
      </c>
      <c r="F29" s="74">
        <f>B29*E29/1000</f>
        <v>0</v>
      </c>
    </row>
    <row r="30" spans="2:6" x14ac:dyDescent="0.25">
      <c r="B30" s="72"/>
      <c r="C30" s="73" t="s">
        <v>121</v>
      </c>
      <c r="D30" s="5" t="s">
        <v>124</v>
      </c>
      <c r="E30" s="6">
        <v>0.82</v>
      </c>
      <c r="F30" s="74">
        <f t="shared" si="0"/>
        <v>0</v>
      </c>
    </row>
    <row r="31" spans="2:6" ht="15.75" x14ac:dyDescent="0.25">
      <c r="B31" s="72"/>
      <c r="C31" s="73" t="s">
        <v>122</v>
      </c>
      <c r="D31" s="5" t="s">
        <v>124</v>
      </c>
      <c r="E31" s="6">
        <v>0.40300000000000002</v>
      </c>
      <c r="F31" s="74">
        <f>B31*E31/1000</f>
        <v>0</v>
      </c>
    </row>
    <row r="32" spans="2:6" x14ac:dyDescent="0.25">
      <c r="B32" s="72"/>
      <c r="C32" s="73" t="s">
        <v>121</v>
      </c>
      <c r="D32" s="5" t="s">
        <v>125</v>
      </c>
      <c r="E32" s="6">
        <v>5.3999999999999999E-2</v>
      </c>
      <c r="F32" s="74">
        <f t="shared" si="0"/>
        <v>0</v>
      </c>
    </row>
    <row r="33" spans="2:6" ht="15.75" x14ac:dyDescent="0.25">
      <c r="B33" s="72"/>
      <c r="C33" s="73" t="s">
        <v>122</v>
      </c>
      <c r="D33" s="5" t="s">
        <v>126</v>
      </c>
      <c r="E33" s="6">
        <v>6.9000000000000006E-2</v>
      </c>
      <c r="F33" s="74">
        <f>B33*E33/1000</f>
        <v>0</v>
      </c>
    </row>
    <row r="34" spans="2:6" ht="15.75" x14ac:dyDescent="0.25">
      <c r="B34" s="72"/>
      <c r="C34" s="73" t="s">
        <v>122</v>
      </c>
      <c r="D34" s="5" t="s">
        <v>127</v>
      </c>
      <c r="E34" s="6">
        <v>0.15</v>
      </c>
      <c r="F34" s="74">
        <f t="shared" ref="F34:F42" si="1">B34*E34/1000</f>
        <v>0</v>
      </c>
    </row>
    <row r="35" spans="2:6" ht="15.75" x14ac:dyDescent="0.25">
      <c r="B35" s="72"/>
      <c r="C35" s="73" t="s">
        <v>122</v>
      </c>
      <c r="D35" s="5" t="s">
        <v>128</v>
      </c>
      <c r="E35" s="6">
        <v>0.878</v>
      </c>
      <c r="F35" s="74">
        <f t="shared" si="1"/>
        <v>0</v>
      </c>
    </row>
    <row r="36" spans="2:6" ht="15.75" x14ac:dyDescent="0.25">
      <c r="B36" s="72"/>
      <c r="C36" s="73" t="s">
        <v>122</v>
      </c>
      <c r="D36" s="5" t="s">
        <v>129</v>
      </c>
      <c r="E36" s="6">
        <v>1.423</v>
      </c>
      <c r="F36" s="74">
        <f t="shared" si="1"/>
        <v>0</v>
      </c>
    </row>
    <row r="37" spans="2:6" ht="15.75" x14ac:dyDescent="0.25">
      <c r="B37" s="72"/>
      <c r="C37" s="73" t="s">
        <v>122</v>
      </c>
      <c r="D37" s="5" t="s">
        <v>130</v>
      </c>
      <c r="E37" s="6">
        <v>1.02</v>
      </c>
      <c r="F37" s="74">
        <f t="shared" si="1"/>
        <v>0</v>
      </c>
    </row>
    <row r="38" spans="2:6" x14ac:dyDescent="0.25">
      <c r="B38" s="72"/>
      <c r="C38" s="73" t="s">
        <v>121</v>
      </c>
      <c r="D38" s="5" t="s">
        <v>131</v>
      </c>
      <c r="E38" s="6">
        <v>1.0900000000000001</v>
      </c>
      <c r="F38" s="74">
        <f>B38*E38</f>
        <v>0</v>
      </c>
    </row>
    <row r="39" spans="2:6" ht="15.75" x14ac:dyDescent="0.25">
      <c r="B39" s="72"/>
      <c r="C39" s="73" t="s">
        <v>122</v>
      </c>
      <c r="D39" s="5" t="s">
        <v>131</v>
      </c>
      <c r="E39" s="6">
        <v>2.7</v>
      </c>
      <c r="F39" s="74">
        <f t="shared" si="1"/>
        <v>0</v>
      </c>
    </row>
    <row r="40" spans="2:6" x14ac:dyDescent="0.25">
      <c r="B40" s="72"/>
      <c r="C40" s="73" t="s">
        <v>15</v>
      </c>
      <c r="D40" s="5" t="s">
        <v>132</v>
      </c>
      <c r="E40" s="6">
        <v>8.5999999999999993E-2</v>
      </c>
      <c r="F40" s="74">
        <f t="shared" si="1"/>
        <v>0</v>
      </c>
    </row>
    <row r="41" spans="2:6" x14ac:dyDescent="0.25">
      <c r="B41" s="72"/>
      <c r="C41" s="73" t="s">
        <v>15</v>
      </c>
      <c r="D41" s="5" t="s">
        <v>133</v>
      </c>
      <c r="E41" s="6">
        <v>8.5999999999999993E-2</v>
      </c>
      <c r="F41" s="74">
        <f t="shared" si="1"/>
        <v>0</v>
      </c>
    </row>
    <row r="42" spans="2:6" ht="15.75" thickBot="1" x14ac:dyDescent="0.3">
      <c r="B42" s="72"/>
      <c r="C42" s="73" t="s">
        <v>15</v>
      </c>
      <c r="D42" s="5" t="s">
        <v>134</v>
      </c>
      <c r="E42" s="6">
        <v>0.86</v>
      </c>
      <c r="F42" s="74">
        <f t="shared" si="1"/>
        <v>0</v>
      </c>
    </row>
    <row r="43" spans="2:6" ht="15.75" thickBot="1" x14ac:dyDescent="0.3">
      <c r="B43" s="589" t="s">
        <v>135</v>
      </c>
      <c r="C43" s="590"/>
      <c r="D43" s="590"/>
      <c r="E43" s="590"/>
      <c r="F43" s="77">
        <f>SUM(F3:F42)</f>
        <v>0</v>
      </c>
    </row>
  </sheetData>
  <mergeCells count="3">
    <mergeCell ref="B43:E43"/>
    <mergeCell ref="B1:F1"/>
    <mergeCell ref="A3:A11"/>
  </mergeCells>
  <pageMargins left="0.70866141732283472" right="0.70866141732283472" top="0.74803149606299213" bottom="0.74803149606299213" header="0.31496062992125984" footer="0.31496062992125984"/>
  <pageSetup paperSize="9" orientation="portrait" r:id="rId1"/>
  <headerFooter>
    <oddHeader>&amp;R&amp;14FR_8  TEP DÖNÜŞÜM TABLOSU</oddHeader>
  </headerFooter>
  <ignoredErrors>
    <ignoredError sqref="F29:F38"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8</vt:i4>
      </vt:variant>
      <vt:variant>
        <vt:lpstr>Adlandırılmış Aralıklar</vt:lpstr>
      </vt:variant>
      <vt:variant>
        <vt:i4>7</vt:i4>
      </vt:variant>
    </vt:vector>
  </HeadingPairs>
  <TitlesOfParts>
    <vt:vector size="15" baseType="lpstr">
      <vt:lpstr>FR_1 KURUM BİLGİLERİ</vt:lpstr>
      <vt:lpstr>FR_2 ELEKTRİK VERİLERİ</vt:lpstr>
      <vt:lpstr>FR_3 DOĞALGAZ VERİLERİ</vt:lpstr>
      <vt:lpstr>FR_4 KATI YAKIT VERİLERİ</vt:lpstr>
      <vt:lpstr>FR_5 SIVI YAKIT VERİLERİ </vt:lpstr>
      <vt:lpstr>FR_6 SU TÜKETİM VERİLERİ</vt:lpstr>
      <vt:lpstr>FR_7 BİLDİRİM FORMATI</vt:lpstr>
      <vt:lpstr>FR_8 TEP DÖNÜŞÜM TABLOSU</vt:lpstr>
      <vt:lpstr>'FR_1 KURUM BİLGİLERİ'!Yazdırma_Alanı</vt:lpstr>
      <vt:lpstr>'FR_2 ELEKTRİK VERİLERİ'!Yazdırma_Alanı</vt:lpstr>
      <vt:lpstr>'FR_3 DOĞALGAZ VERİLERİ'!Yazdırma_Alanı</vt:lpstr>
      <vt:lpstr>'FR_4 KATI YAKIT VERİLERİ'!Yazdırma_Alanı</vt:lpstr>
      <vt:lpstr>'FR_5 SIVI YAKIT VERİLERİ '!Yazdırma_Alanı</vt:lpstr>
      <vt:lpstr>'FR_6 SU TÜKETİM VERİLERİ'!Yazdırma_Alanı</vt:lpstr>
      <vt:lpstr>'FR_7 BİLDİRİM FORMATI'!Yazdırma_Alanı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2022-10-17T07:55:05Z</dcterms:modified>
</cp:coreProperties>
</file>