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salim.artar\Desktop\2021 YILI KÖYDES CUMHURBAŞKANLIĞI KARARI\"/>
    </mc:Choice>
  </mc:AlternateContent>
  <bookViews>
    <workbookView xWindow="0" yWindow="0" windowWidth="8490" windowHeight="5775" activeTab="4"/>
  </bookViews>
  <sheets>
    <sheet name="EK I" sheetId="14" r:id="rId1"/>
    <sheet name="Merkez" sheetId="2" r:id="rId2"/>
    <sheet name="Alucra" sheetId="28" r:id="rId3"/>
    <sheet name="Bulancak" sheetId="29" r:id="rId4"/>
    <sheet name="Çamoluk" sheetId="26" r:id="rId5"/>
    <sheet name="Çanakçı" sheetId="27" r:id="rId6"/>
    <sheet name="Dereli" sheetId="25" r:id="rId7"/>
    <sheet name="Doğankent" sheetId="24" r:id="rId8"/>
    <sheet name="Espiye" sheetId="19" r:id="rId9"/>
    <sheet name="Eynesil" sheetId="23" r:id="rId10"/>
    <sheet name="Görele" sheetId="22" r:id="rId11"/>
    <sheet name="Güce" sheetId="21" r:id="rId12"/>
    <sheet name="Keşap" sheetId="20" r:id="rId13"/>
    <sheet name="Piraziz" sheetId="17" r:id="rId14"/>
    <sheet name="Şebin" sheetId="18" r:id="rId15"/>
    <sheet name="Tirebolu" sheetId="16" r:id="rId16"/>
    <sheet name="Yağlıdere" sheetId="15" r:id="rId17"/>
    <sheet name="EK III" sheetId="5" r:id="rId18"/>
    <sheet name="EK IV" sheetId="6" r:id="rId19"/>
    <sheet name="EK V " sheetId="7" r:id="rId20"/>
  </sheets>
  <externalReferences>
    <externalReference r:id="rId21"/>
    <externalReference r:id="rId22"/>
    <externalReference r:id="rId23"/>
  </externalReferences>
  <definedNames>
    <definedName name="__123Graph_X" localSheetId="2" hidden="1">'[1]39'!#REF!</definedName>
    <definedName name="__123Graph_X" localSheetId="3" hidden="1">'[1]39'!#REF!</definedName>
    <definedName name="__123Graph_X" localSheetId="4" hidden="1">'[1]39'!#REF!</definedName>
    <definedName name="__123Graph_X" localSheetId="5" hidden="1">'[1]39'!#REF!</definedName>
    <definedName name="__123Graph_X" localSheetId="6" hidden="1">'[1]39'!#REF!</definedName>
    <definedName name="__123Graph_X" localSheetId="7" hidden="1">'[1]39'!#REF!</definedName>
    <definedName name="__123Graph_X" localSheetId="17" hidden="1">'[1]39'!#REF!</definedName>
    <definedName name="__123Graph_X" localSheetId="18" hidden="1">'[1]39'!#REF!</definedName>
    <definedName name="__123Graph_X" localSheetId="19" hidden="1">'[1]39'!#REF!</definedName>
    <definedName name="__123Graph_X" localSheetId="8" hidden="1">'[1]39'!#REF!</definedName>
    <definedName name="__123Graph_X" localSheetId="9" hidden="1">'[1]39'!#REF!</definedName>
    <definedName name="__123Graph_X" localSheetId="10" hidden="1">'[1]39'!#REF!</definedName>
    <definedName name="__123Graph_X" localSheetId="11" hidden="1">'[1]39'!#REF!</definedName>
    <definedName name="__123Graph_X" localSheetId="12" hidden="1">'[1]39'!#REF!</definedName>
    <definedName name="__123Graph_X" localSheetId="1" hidden="1">'[1]39'!#REF!</definedName>
    <definedName name="__123Graph_X" localSheetId="13" hidden="1">'[1]39'!#REF!</definedName>
    <definedName name="__123Graph_X" localSheetId="14" hidden="1">'[1]39'!#REF!</definedName>
    <definedName name="__123Graph_X" localSheetId="15" hidden="1">'[1]39'!#REF!</definedName>
    <definedName name="__123Graph_X" localSheetId="16" hidden="1">'[1]39'!#REF!</definedName>
    <definedName name="__123Graph_X" hidden="1">'[2]39'!#REF!</definedName>
    <definedName name="_Key1" localSheetId="2" hidden="1">'[1]29'!#REF!</definedName>
    <definedName name="_Key1" localSheetId="3" hidden="1">'[1]29'!#REF!</definedName>
    <definedName name="_Key1" localSheetId="4" hidden="1">'[1]29'!#REF!</definedName>
    <definedName name="_Key1" localSheetId="5" hidden="1">'[1]29'!#REF!</definedName>
    <definedName name="_Key1" localSheetId="6" hidden="1">'[1]29'!#REF!</definedName>
    <definedName name="_Key1" localSheetId="7" hidden="1">'[1]29'!#REF!</definedName>
    <definedName name="_Key1" localSheetId="17" hidden="1">'[1]29'!#REF!</definedName>
    <definedName name="_Key1" localSheetId="18" hidden="1">'[1]29'!#REF!</definedName>
    <definedName name="_Key1" localSheetId="19" hidden="1">'[1]29'!#REF!</definedName>
    <definedName name="_Key1" localSheetId="8" hidden="1">'[1]29'!#REF!</definedName>
    <definedName name="_Key1" localSheetId="9" hidden="1">'[1]29'!#REF!</definedName>
    <definedName name="_Key1" localSheetId="10" hidden="1">'[1]29'!#REF!</definedName>
    <definedName name="_Key1" localSheetId="11" hidden="1">'[1]29'!#REF!</definedName>
    <definedName name="_Key1" localSheetId="12" hidden="1">'[1]29'!#REF!</definedName>
    <definedName name="_Key1" localSheetId="1" hidden="1">'[1]29'!#REF!</definedName>
    <definedName name="_Key1" localSheetId="13" hidden="1">'[1]29'!#REF!</definedName>
    <definedName name="_Key1" localSheetId="14" hidden="1">'[1]29'!#REF!</definedName>
    <definedName name="_Key1" localSheetId="15" hidden="1">'[1]29'!#REF!</definedName>
    <definedName name="_Key1" localSheetId="16" hidden="1">'[1]29'!#REF!</definedName>
    <definedName name="_Key1" hidden="1">'[2]29'!#REF!</definedName>
    <definedName name="_Order1" hidden="1">255</definedName>
    <definedName name="_Sort" localSheetId="2" hidden="1">'[1]29'!#REF!</definedName>
    <definedName name="_Sort" localSheetId="3" hidden="1">'[1]29'!#REF!</definedName>
    <definedName name="_Sort" localSheetId="4" hidden="1">'[1]29'!#REF!</definedName>
    <definedName name="_Sort" localSheetId="5" hidden="1">'[1]29'!#REF!</definedName>
    <definedName name="_Sort" localSheetId="6" hidden="1">'[1]29'!#REF!</definedName>
    <definedName name="_Sort" localSheetId="7" hidden="1">'[1]29'!#REF!</definedName>
    <definedName name="_Sort" localSheetId="17" hidden="1">'[1]29'!#REF!</definedName>
    <definedName name="_Sort" localSheetId="18" hidden="1">'[1]29'!#REF!</definedName>
    <definedName name="_Sort" localSheetId="19" hidden="1">'[1]29'!#REF!</definedName>
    <definedName name="_Sort" localSheetId="8" hidden="1">'[1]29'!#REF!</definedName>
    <definedName name="_Sort" localSheetId="9" hidden="1">'[1]29'!#REF!</definedName>
    <definedName name="_Sort" localSheetId="10" hidden="1">'[1]29'!#REF!</definedName>
    <definedName name="_Sort" localSheetId="11" hidden="1">'[1]29'!#REF!</definedName>
    <definedName name="_Sort" localSheetId="12" hidden="1">'[1]29'!#REF!</definedName>
    <definedName name="_Sort" localSheetId="1" hidden="1">'[1]29'!#REF!</definedName>
    <definedName name="_Sort" localSheetId="13" hidden="1">'[1]29'!#REF!</definedName>
    <definedName name="_Sort" localSheetId="14" hidden="1">'[1]29'!#REF!</definedName>
    <definedName name="_Sort" localSheetId="15" hidden="1">'[1]29'!#REF!</definedName>
    <definedName name="_Sort" localSheetId="16" hidden="1">'[1]29'!#REF!</definedName>
    <definedName name="_Sort" hidden="1">'[2]29'!#REF!</definedName>
    <definedName name="_xlnm._FilterDatabase" localSheetId="0" hidden="1">'EK I'!$A$4:$C$510</definedName>
    <definedName name="_xlcn.WorksheetConnection_Sayfa1B2B131" hidden="1">[3]Sayfa1!$B$2:$B$13</definedName>
    <definedName name="es" localSheetId="2" hidden="1">{"'Tablo I-C Analiz'!$A$2:$AY$62"}</definedName>
    <definedName name="es" localSheetId="3" hidden="1">{"'Tablo I-C Analiz'!$A$2:$AY$62"}</definedName>
    <definedName name="es" localSheetId="4" hidden="1">{"'Tablo I-C Analiz'!$A$2:$AY$62"}</definedName>
    <definedName name="es" localSheetId="5" hidden="1">{"'Tablo I-C Analiz'!$A$2:$AY$62"}</definedName>
    <definedName name="es" localSheetId="6" hidden="1">{"'Tablo I-C Analiz'!$A$2:$AY$62"}</definedName>
    <definedName name="es" localSheetId="7" hidden="1">{"'Tablo I-C Analiz'!$A$2:$AY$62"}</definedName>
    <definedName name="es" localSheetId="17" hidden="1">{"'Tablo I-C Analiz'!$A$2:$AY$62"}</definedName>
    <definedName name="es" localSheetId="18" hidden="1">{"'Tablo I-C Analiz'!$A$2:$AY$62"}</definedName>
    <definedName name="es" localSheetId="19" hidden="1">{"'Tablo I-C Analiz'!$A$2:$AY$62"}</definedName>
    <definedName name="es" localSheetId="8" hidden="1">{"'Tablo I-C Analiz'!$A$2:$AY$62"}</definedName>
    <definedName name="es" localSheetId="9" hidden="1">{"'Tablo I-C Analiz'!$A$2:$AY$62"}</definedName>
    <definedName name="es" localSheetId="10" hidden="1">{"'Tablo I-C Analiz'!$A$2:$AY$62"}</definedName>
    <definedName name="es" localSheetId="11" hidden="1">{"'Tablo I-C Analiz'!$A$2:$AY$62"}</definedName>
    <definedName name="es" localSheetId="12" hidden="1">{"'Tablo I-C Analiz'!$A$2:$AY$62"}</definedName>
    <definedName name="es" localSheetId="1" hidden="1">{"'Tablo I-C Analiz'!$A$2:$AY$62"}</definedName>
    <definedName name="es" localSheetId="13" hidden="1">{"'Tablo I-C Analiz'!$A$2:$AY$62"}</definedName>
    <definedName name="es" localSheetId="14" hidden="1">{"'Tablo I-C Analiz'!$A$2:$AY$62"}</definedName>
    <definedName name="es" localSheetId="15" hidden="1">{"'Tablo I-C Analiz'!$A$2:$AY$62"}</definedName>
    <definedName name="es" localSheetId="16" hidden="1">{"'Tablo I-C Analiz'!$A$2:$AY$62"}</definedName>
    <definedName name="es" hidden="1">{"'Tablo I-C Analiz'!$A$2:$AY$62"}</definedName>
    <definedName name="html" localSheetId="2" hidden="1">{"'Tablo I-C Analiz'!$A$2:$AY$62"}</definedName>
    <definedName name="html" localSheetId="3" hidden="1">{"'Tablo I-C Analiz'!$A$2:$AY$62"}</definedName>
    <definedName name="html" localSheetId="4" hidden="1">{"'Tablo I-C Analiz'!$A$2:$AY$62"}</definedName>
    <definedName name="html" localSheetId="5" hidden="1">{"'Tablo I-C Analiz'!$A$2:$AY$62"}</definedName>
    <definedName name="html" localSheetId="6" hidden="1">{"'Tablo I-C Analiz'!$A$2:$AY$62"}</definedName>
    <definedName name="html" localSheetId="7" hidden="1">{"'Tablo I-C Analiz'!$A$2:$AY$62"}</definedName>
    <definedName name="html" localSheetId="17" hidden="1">{"'Tablo I-C Analiz'!$A$2:$AY$62"}</definedName>
    <definedName name="html" localSheetId="18" hidden="1">{"'Tablo I-C Analiz'!$A$2:$AY$62"}</definedName>
    <definedName name="html" localSheetId="19" hidden="1">{"'Tablo I-C Analiz'!$A$2:$AY$62"}</definedName>
    <definedName name="html" localSheetId="8" hidden="1">{"'Tablo I-C Analiz'!$A$2:$AY$62"}</definedName>
    <definedName name="html" localSheetId="9" hidden="1">{"'Tablo I-C Analiz'!$A$2:$AY$62"}</definedName>
    <definedName name="html" localSheetId="10" hidden="1">{"'Tablo I-C Analiz'!$A$2:$AY$62"}</definedName>
    <definedName name="html" localSheetId="11" hidden="1">{"'Tablo I-C Analiz'!$A$2:$AY$62"}</definedName>
    <definedName name="html" localSheetId="12" hidden="1">{"'Tablo I-C Analiz'!$A$2:$AY$62"}</definedName>
    <definedName name="html" localSheetId="1" hidden="1">{"'Tablo I-C Analiz'!$A$2:$AY$62"}</definedName>
    <definedName name="html" localSheetId="13" hidden="1">{"'Tablo I-C Analiz'!$A$2:$AY$62"}</definedName>
    <definedName name="html" localSheetId="14" hidden="1">{"'Tablo I-C Analiz'!$A$2:$AY$62"}</definedName>
    <definedName name="html" localSheetId="15" hidden="1">{"'Tablo I-C Analiz'!$A$2:$AY$62"}</definedName>
    <definedName name="html" localSheetId="16" hidden="1">{"'Tablo I-C Analiz'!$A$2:$AY$62"}</definedName>
    <definedName name="html" hidden="1">{"'Tablo I-C Analiz'!$A$2:$AY$62"}</definedName>
    <definedName name="HTML_CodePage" hidden="1">1254</definedName>
    <definedName name="HTML_Control" localSheetId="2" hidden="1">{"'Tablo I-C Analiz'!$A$2:$AY$62"}</definedName>
    <definedName name="HTML_Control" localSheetId="3" hidden="1">{"'Tablo I-C Analiz'!$A$2:$AY$62"}</definedName>
    <definedName name="HTML_Control" localSheetId="4" hidden="1">{"'Tablo I-C Analiz'!$A$2:$AY$62"}</definedName>
    <definedName name="HTML_Control" localSheetId="5" hidden="1">{"'Tablo I-C Analiz'!$A$2:$AY$62"}</definedName>
    <definedName name="HTML_Control" localSheetId="6" hidden="1">{"'Tablo I-C Analiz'!$A$2:$AY$62"}</definedName>
    <definedName name="HTML_Control" localSheetId="7" hidden="1">{"'Tablo I-C Analiz'!$A$2:$AY$62"}</definedName>
    <definedName name="HTML_Control" localSheetId="17" hidden="1">{"'Tablo I-C Analiz'!$A$2:$AY$62"}</definedName>
    <definedName name="HTML_Control" localSheetId="18" hidden="1">{"'Tablo I-C Analiz'!$A$2:$AY$62"}</definedName>
    <definedName name="HTML_Control" localSheetId="19" hidden="1">{"'Tablo I-C Analiz'!$A$2:$AY$62"}</definedName>
    <definedName name="HTML_Control" localSheetId="8" hidden="1">{"'Tablo I-C Analiz'!$A$2:$AY$62"}</definedName>
    <definedName name="HTML_Control" localSheetId="9" hidden="1">{"'Tablo I-C Analiz'!$A$2:$AY$62"}</definedName>
    <definedName name="HTML_Control" localSheetId="10" hidden="1">{"'Tablo I-C Analiz'!$A$2:$AY$62"}</definedName>
    <definedName name="HTML_Control" localSheetId="11" hidden="1">{"'Tablo I-C Analiz'!$A$2:$AY$62"}</definedName>
    <definedName name="HTML_Control" localSheetId="12" hidden="1">{"'Tablo I-C Analiz'!$A$2:$AY$62"}</definedName>
    <definedName name="HTML_Control" localSheetId="1" hidden="1">{"'Tablo I-C Analiz'!$A$2:$AY$62"}</definedName>
    <definedName name="HTML_Control" localSheetId="13" hidden="1">{"'Tablo I-C Analiz'!$A$2:$AY$62"}</definedName>
    <definedName name="HTML_Control" localSheetId="14" hidden="1">{"'Tablo I-C Analiz'!$A$2:$AY$62"}</definedName>
    <definedName name="HTML_Control" localSheetId="15" hidden="1">{"'Tablo I-C Analiz'!$A$2:$AY$62"}</definedName>
    <definedName name="HTML_Control" localSheetId="16"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3" hidden="1">{"'Tablo I-C Analiz'!$A$2:$AY$62"}</definedName>
    <definedName name="i" localSheetId="4" hidden="1">{"'Tablo I-C Analiz'!$A$2:$AY$62"}</definedName>
    <definedName name="i" localSheetId="5" hidden="1">{"'Tablo I-C Analiz'!$A$2:$AY$62"}</definedName>
    <definedName name="i" localSheetId="6" hidden="1">{"'Tablo I-C Analiz'!$A$2:$AY$62"}</definedName>
    <definedName name="i" localSheetId="7" hidden="1">{"'Tablo I-C Analiz'!$A$2:$AY$62"}</definedName>
    <definedName name="i" localSheetId="17" hidden="1">{"'Tablo I-C Analiz'!$A$2:$AY$62"}</definedName>
    <definedName name="i" localSheetId="18" hidden="1">{"'Tablo I-C Analiz'!$A$2:$AY$62"}</definedName>
    <definedName name="i" localSheetId="19" hidden="1">{"'Tablo I-C Analiz'!$A$2:$AY$62"}</definedName>
    <definedName name="i" localSheetId="8" hidden="1">{"'Tablo I-C Analiz'!$A$2:$AY$62"}</definedName>
    <definedName name="i" localSheetId="9" hidden="1">{"'Tablo I-C Analiz'!$A$2:$AY$62"}</definedName>
    <definedName name="i" localSheetId="10" hidden="1">{"'Tablo I-C Analiz'!$A$2:$AY$62"}</definedName>
    <definedName name="i" localSheetId="11" hidden="1">{"'Tablo I-C Analiz'!$A$2:$AY$62"}</definedName>
    <definedName name="i" localSheetId="12" hidden="1">{"'Tablo I-C Analiz'!$A$2:$AY$62"}</definedName>
    <definedName name="i" localSheetId="1" hidden="1">{"'Tablo I-C Analiz'!$A$2:$AY$62"}</definedName>
    <definedName name="i" localSheetId="13" hidden="1">{"'Tablo I-C Analiz'!$A$2:$AY$62"}</definedName>
    <definedName name="i" localSheetId="14" hidden="1">{"'Tablo I-C Analiz'!$A$2:$AY$62"}</definedName>
    <definedName name="i" localSheetId="15" hidden="1">{"'Tablo I-C Analiz'!$A$2:$AY$62"}</definedName>
    <definedName name="i" localSheetId="16" hidden="1">{"'Tablo I-C Analiz'!$A$2:$AY$62"}</definedName>
    <definedName name="i" hidden="1">{"'Tablo I-C Analiz'!$A$2:$AY$62"}</definedName>
    <definedName name="MYB" localSheetId="2" hidden="1">{"'Tablo I-C Analiz'!$A$2:$AY$62"}</definedName>
    <definedName name="MYB" localSheetId="3" hidden="1">{"'Tablo I-C Analiz'!$A$2:$AY$62"}</definedName>
    <definedName name="MYB" localSheetId="4" hidden="1">{"'Tablo I-C Analiz'!$A$2:$AY$62"}</definedName>
    <definedName name="MYB" localSheetId="5" hidden="1">{"'Tablo I-C Analiz'!$A$2:$AY$62"}</definedName>
    <definedName name="MYB" localSheetId="6" hidden="1">{"'Tablo I-C Analiz'!$A$2:$AY$62"}</definedName>
    <definedName name="MYB" localSheetId="7" hidden="1">{"'Tablo I-C Analiz'!$A$2:$AY$62"}</definedName>
    <definedName name="MYB" localSheetId="17" hidden="1">{"'Tablo I-C Analiz'!$A$2:$AY$62"}</definedName>
    <definedName name="MYB" localSheetId="18" hidden="1">{"'Tablo I-C Analiz'!$A$2:$AY$62"}</definedName>
    <definedName name="MYB" localSheetId="19" hidden="1">{"'Tablo I-C Analiz'!$A$2:$AY$62"}</definedName>
    <definedName name="MYB" localSheetId="8" hidden="1">{"'Tablo I-C Analiz'!$A$2:$AY$62"}</definedName>
    <definedName name="MYB" localSheetId="9" hidden="1">{"'Tablo I-C Analiz'!$A$2:$AY$62"}</definedName>
    <definedName name="MYB" localSheetId="10" hidden="1">{"'Tablo I-C Analiz'!$A$2:$AY$62"}</definedName>
    <definedName name="MYB" localSheetId="11" hidden="1">{"'Tablo I-C Analiz'!$A$2:$AY$62"}</definedName>
    <definedName name="MYB" localSheetId="12" hidden="1">{"'Tablo I-C Analiz'!$A$2:$AY$62"}</definedName>
    <definedName name="MYB" localSheetId="1" hidden="1">{"'Tablo I-C Analiz'!$A$2:$AY$62"}</definedName>
    <definedName name="MYB" localSheetId="13" hidden="1">{"'Tablo I-C Analiz'!$A$2:$AY$62"}</definedName>
    <definedName name="MYB" localSheetId="14" hidden="1">{"'Tablo I-C Analiz'!$A$2:$AY$62"}</definedName>
    <definedName name="MYB" localSheetId="15" hidden="1">{"'Tablo I-C Analiz'!$A$2:$AY$62"}</definedName>
    <definedName name="MYB" localSheetId="16" hidden="1">{"'Tablo I-C Analiz'!$A$2:$AY$62"}</definedName>
    <definedName name="MYB" hidden="1">{"'Tablo I-C Analiz'!$A$2:$AY$62"}</definedName>
    <definedName name="projeler" localSheetId="2" hidden="1">{"'Tablo I-C Analiz'!$A$2:$AY$62"}</definedName>
    <definedName name="projeler" localSheetId="3" hidden="1">{"'Tablo I-C Analiz'!$A$2:$AY$62"}</definedName>
    <definedName name="projeler" localSheetId="4" hidden="1">{"'Tablo I-C Analiz'!$A$2:$AY$62"}</definedName>
    <definedName name="projeler" localSheetId="5" hidden="1">{"'Tablo I-C Analiz'!$A$2:$AY$62"}</definedName>
    <definedName name="projeler" localSheetId="6" hidden="1">{"'Tablo I-C Analiz'!$A$2:$AY$62"}</definedName>
    <definedName name="projeler" localSheetId="7" hidden="1">{"'Tablo I-C Analiz'!$A$2:$AY$62"}</definedName>
    <definedName name="projeler" localSheetId="17" hidden="1">{"'Tablo I-C Analiz'!$A$2:$AY$62"}</definedName>
    <definedName name="projeler" localSheetId="18" hidden="1">{"'Tablo I-C Analiz'!$A$2:$AY$62"}</definedName>
    <definedName name="projeler" localSheetId="19" hidden="1">{"'Tablo I-C Analiz'!$A$2:$AY$62"}</definedName>
    <definedName name="projeler" localSheetId="8" hidden="1">{"'Tablo I-C Analiz'!$A$2:$AY$62"}</definedName>
    <definedName name="projeler" localSheetId="9" hidden="1">{"'Tablo I-C Analiz'!$A$2:$AY$62"}</definedName>
    <definedName name="projeler" localSheetId="10" hidden="1">{"'Tablo I-C Analiz'!$A$2:$AY$62"}</definedName>
    <definedName name="projeler" localSheetId="11" hidden="1">{"'Tablo I-C Analiz'!$A$2:$AY$62"}</definedName>
    <definedName name="projeler" localSheetId="12" hidden="1">{"'Tablo I-C Analiz'!$A$2:$AY$62"}</definedName>
    <definedName name="projeler" localSheetId="1" hidden="1">{"'Tablo I-C Analiz'!$A$2:$AY$62"}</definedName>
    <definedName name="projeler" localSheetId="13" hidden="1">{"'Tablo I-C Analiz'!$A$2:$AY$62"}</definedName>
    <definedName name="projeler" localSheetId="14" hidden="1">{"'Tablo I-C Analiz'!$A$2:$AY$62"}</definedName>
    <definedName name="projeler" localSheetId="15" hidden="1">{"'Tablo I-C Analiz'!$A$2:$AY$62"}</definedName>
    <definedName name="projeler" localSheetId="16" hidden="1">{"'Tablo I-C Analiz'!$A$2:$AY$62"}</definedName>
    <definedName name="projeler" hidden="1">{"'Tablo I-C Analiz'!$A$2:$AY$62"}</definedName>
    <definedName name="_xlnm.Print_Area" localSheetId="0">'EK I'!$A$1:$C$507</definedName>
    <definedName name="_xlnm.Print_Area" localSheetId="19">'EK V '!$A$1:$Y$92</definedName>
    <definedName name="_xlnm.Print_Area" localSheetId="10">Görele!$A$1:$K$174</definedName>
    <definedName name="_xlnm.Print_Area" localSheetId="11">Güce!$A$1:$K$94</definedName>
    <definedName name="_xlnm.Print_Area" localSheetId="1">Merkez!$A$1:$L$231</definedName>
    <definedName name="_xlnm.Print_Titles" localSheetId="6">Dereli!$15:$16</definedName>
    <definedName name="_xlnm.Print_Titles" localSheetId="0">'EK I'!$2:$3</definedName>
  </definedNames>
  <calcPr calcId="162913"/>
  <extLst>
    <ext xmlns:x15="http://schemas.microsoft.com/office/spreadsheetml/2010/11/main" uri="{FCE2AD5D-F65C-4FA6-A056-5C36A1767C68}">
      <x15:dataModel>
        <x15:modelTables>
          <x15:modelTable id="Aralık" name="Aralık" connection="WorksheetConnection_Sayfa1!$B$2:$B$13"/>
        </x15:modelTables>
      </x15:dataModel>
    </ext>
  </extLst>
</workbook>
</file>

<file path=xl/calcChain.xml><?xml version="1.0" encoding="utf-8"?>
<calcChain xmlns="http://schemas.openxmlformats.org/spreadsheetml/2006/main">
  <c r="F26" i="24" l="1"/>
  <c r="E44" i="17" l="1"/>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J119" i="29" l="1"/>
  <c r="J118" i="29"/>
  <c r="J117" i="29"/>
  <c r="J116" i="29"/>
  <c r="J115" i="29"/>
  <c r="J114" i="29"/>
  <c r="J113" i="29"/>
  <c r="J112" i="29"/>
  <c r="J111" i="29"/>
  <c r="J110" i="29"/>
  <c r="J109" i="29"/>
  <c r="J108" i="29"/>
  <c r="G71" i="16" l="1"/>
  <c r="H71" i="16"/>
  <c r="J72" i="15" l="1"/>
  <c r="J52" i="16"/>
  <c r="J104" i="18"/>
  <c r="J80" i="17"/>
  <c r="J118" i="20"/>
  <c r="J67" i="21"/>
  <c r="J147" i="22"/>
  <c r="J65" i="23"/>
  <c r="J85" i="19"/>
  <c r="J57" i="24"/>
  <c r="J100" i="25"/>
  <c r="J63" i="27"/>
  <c r="J75" i="26"/>
  <c r="J68" i="28"/>
  <c r="J202" i="2"/>
  <c r="I74" i="28" l="1"/>
  <c r="I120" i="29"/>
  <c r="I22" i="6" l="1"/>
  <c r="J207" i="2" l="1"/>
  <c r="J206" i="2"/>
  <c r="J205" i="2"/>
  <c r="J204" i="2"/>
  <c r="J203" i="2"/>
  <c r="J201" i="2"/>
  <c r="J200" i="2"/>
  <c r="J199" i="2"/>
  <c r="J198" i="2"/>
  <c r="J197" i="2"/>
  <c r="J196" i="2"/>
  <c r="G82" i="27" l="1"/>
  <c r="H82" i="27"/>
  <c r="G86" i="21" l="1"/>
  <c r="H86" i="21"/>
  <c r="J81" i="19" l="1"/>
  <c r="I23" i="6" l="1"/>
  <c r="K23" i="6" s="1"/>
  <c r="K19" i="6"/>
  <c r="J19" i="6"/>
  <c r="K18" i="6"/>
  <c r="J18" i="6"/>
  <c r="I153" i="22" l="1"/>
  <c r="J60" i="24" l="1"/>
  <c r="H89" i="28" l="1"/>
  <c r="G89" i="28"/>
  <c r="K22" i="6" l="1"/>
  <c r="K21" i="6"/>
  <c r="J21" i="6"/>
  <c r="K20" i="6"/>
  <c r="J20" i="6"/>
  <c r="G132" i="29"/>
  <c r="G133" i="29"/>
  <c r="H135" i="29"/>
  <c r="G135" i="29"/>
  <c r="H134" i="29"/>
  <c r="G134" i="29"/>
  <c r="H133" i="29"/>
  <c r="H132" i="29"/>
  <c r="J127" i="29"/>
  <c r="H136" i="29" s="1"/>
  <c r="J137" i="29"/>
  <c r="J139" i="29" s="1"/>
  <c r="H120" i="29"/>
  <c r="I137" i="29" s="1"/>
  <c r="I139" i="29" s="1"/>
  <c r="H88" i="28"/>
  <c r="G88" i="28"/>
  <c r="H87" i="28"/>
  <c r="G87" i="28"/>
  <c r="H86" i="28"/>
  <c r="G86" i="28"/>
  <c r="J81" i="28"/>
  <c r="H90" i="28" s="1"/>
  <c r="J91" i="28"/>
  <c r="J93" i="28" s="1"/>
  <c r="H74" i="28"/>
  <c r="I91" i="28" s="1"/>
  <c r="I93" i="28" s="1"/>
  <c r="J73" i="28"/>
  <c r="J72" i="28"/>
  <c r="J71" i="28"/>
  <c r="J70" i="28"/>
  <c r="J69" i="28"/>
  <c r="J67" i="28"/>
  <c r="J66" i="28"/>
  <c r="J65" i="28"/>
  <c r="J64" i="28"/>
  <c r="J63" i="28"/>
  <c r="J62" i="28"/>
  <c r="G84" i="27"/>
  <c r="G83" i="27"/>
  <c r="H81" i="27"/>
  <c r="G81" i="27"/>
  <c r="J76" i="27"/>
  <c r="H85" i="27" s="1"/>
  <c r="I69" i="27"/>
  <c r="J86" i="27" s="1"/>
  <c r="J88" i="27" s="1"/>
  <c r="H69" i="27"/>
  <c r="I86" i="27" s="1"/>
  <c r="I88" i="27" s="1"/>
  <c r="J68" i="27"/>
  <c r="J67" i="27"/>
  <c r="J66" i="27"/>
  <c r="J65" i="27"/>
  <c r="J64" i="27"/>
  <c r="J62" i="27"/>
  <c r="J61" i="27"/>
  <c r="J60" i="27"/>
  <c r="J59" i="27"/>
  <c r="J58" i="27"/>
  <c r="J57" i="27"/>
  <c r="H96" i="26"/>
  <c r="G96" i="26"/>
  <c r="H95" i="26"/>
  <c r="G95" i="26"/>
  <c r="H94" i="26"/>
  <c r="G94" i="26"/>
  <c r="H93" i="26"/>
  <c r="G93" i="26"/>
  <c r="J88" i="26"/>
  <c r="H97" i="26" s="1"/>
  <c r="I81" i="26"/>
  <c r="J98" i="26" s="1"/>
  <c r="J100" i="26" s="1"/>
  <c r="H81" i="26"/>
  <c r="I98" i="26" s="1"/>
  <c r="I100" i="26" s="1"/>
  <c r="J80" i="26"/>
  <c r="J79" i="26"/>
  <c r="J78" i="26"/>
  <c r="J77" i="26"/>
  <c r="J76" i="26"/>
  <c r="J74" i="26"/>
  <c r="J73" i="26"/>
  <c r="J72" i="26"/>
  <c r="J71" i="26"/>
  <c r="J70" i="26"/>
  <c r="J69" i="26"/>
  <c r="H121" i="25"/>
  <c r="G121" i="25"/>
  <c r="H120" i="25"/>
  <c r="G120" i="25"/>
  <c r="H119" i="25"/>
  <c r="G119" i="25"/>
  <c r="H118" i="25"/>
  <c r="G118" i="25"/>
  <c r="J113" i="25"/>
  <c r="H122" i="25" s="1"/>
  <c r="I106" i="25"/>
  <c r="J123" i="25" s="1"/>
  <c r="J125" i="25" s="1"/>
  <c r="H106" i="25"/>
  <c r="I123" i="25" s="1"/>
  <c r="I125" i="25" s="1"/>
  <c r="J105" i="25"/>
  <c r="J104" i="25"/>
  <c r="J103" i="25"/>
  <c r="J102" i="25"/>
  <c r="J101" i="25"/>
  <c r="J99" i="25"/>
  <c r="J98" i="25"/>
  <c r="J97" i="25"/>
  <c r="J96" i="25"/>
  <c r="J95" i="25"/>
  <c r="J94" i="25"/>
  <c r="H78" i="24"/>
  <c r="G78" i="24"/>
  <c r="G77" i="24"/>
  <c r="H76" i="24"/>
  <c r="G76" i="24"/>
  <c r="H75" i="24"/>
  <c r="G75" i="24"/>
  <c r="J70" i="24"/>
  <c r="H79" i="24" s="1"/>
  <c r="I63" i="24"/>
  <c r="J80" i="24" s="1"/>
  <c r="J82" i="24" s="1"/>
  <c r="H63" i="24"/>
  <c r="I80" i="24" s="1"/>
  <c r="I82" i="24" s="1"/>
  <c r="J62" i="24"/>
  <c r="J61" i="24"/>
  <c r="J59" i="24"/>
  <c r="J58" i="24"/>
  <c r="J56" i="24"/>
  <c r="J55" i="24"/>
  <c r="J54" i="24"/>
  <c r="J53" i="24"/>
  <c r="J52" i="24"/>
  <c r="J51" i="24"/>
  <c r="H86" i="23"/>
  <c r="G86" i="23"/>
  <c r="H85" i="23"/>
  <c r="G85" i="23"/>
  <c r="H84" i="23"/>
  <c r="G84" i="23"/>
  <c r="H83" i="23"/>
  <c r="G83" i="23"/>
  <c r="J78" i="23"/>
  <c r="H87" i="23" s="1"/>
  <c r="I71" i="23"/>
  <c r="J88" i="23" s="1"/>
  <c r="J90" i="23" s="1"/>
  <c r="H71" i="23"/>
  <c r="I88" i="23"/>
  <c r="I90" i="23" s="1"/>
  <c r="J70" i="23"/>
  <c r="J69" i="23"/>
  <c r="J68" i="23"/>
  <c r="J67" i="23"/>
  <c r="J66" i="23"/>
  <c r="J64" i="23"/>
  <c r="J63" i="23"/>
  <c r="J62" i="23"/>
  <c r="J61" i="23"/>
  <c r="J60" i="23"/>
  <c r="J59" i="23"/>
  <c r="H168" i="22"/>
  <c r="G168" i="22"/>
  <c r="H167" i="22"/>
  <c r="G167" i="22"/>
  <c r="H166" i="22"/>
  <c r="G166" i="22"/>
  <c r="H165" i="22"/>
  <c r="G165" i="22"/>
  <c r="J160" i="22"/>
  <c r="H169" i="22" s="1"/>
  <c r="J170" i="22"/>
  <c r="J172" i="22" s="1"/>
  <c r="H153" i="22"/>
  <c r="I170" i="22" s="1"/>
  <c r="I172" i="22" s="1"/>
  <c r="J152" i="22"/>
  <c r="J151" i="22"/>
  <c r="J150" i="22"/>
  <c r="J149" i="22"/>
  <c r="J148" i="22"/>
  <c r="J146" i="22"/>
  <c r="J145" i="22"/>
  <c r="J144" i="22"/>
  <c r="J143" i="22"/>
  <c r="J142" i="22"/>
  <c r="J141" i="22"/>
  <c r="H88" i="21"/>
  <c r="G88" i="21"/>
  <c r="H87" i="21"/>
  <c r="G87" i="21"/>
  <c r="H85" i="21"/>
  <c r="G85" i="21"/>
  <c r="J80" i="21"/>
  <c r="H89" i="21" s="1"/>
  <c r="I73" i="21"/>
  <c r="J90" i="21" s="1"/>
  <c r="J92" i="21" s="1"/>
  <c r="H73" i="21"/>
  <c r="I90" i="21" s="1"/>
  <c r="I92" i="21" s="1"/>
  <c r="J72" i="21"/>
  <c r="J71" i="21"/>
  <c r="J70" i="21"/>
  <c r="J69" i="21"/>
  <c r="J68" i="21"/>
  <c r="J66" i="21"/>
  <c r="J65" i="21"/>
  <c r="J64" i="21"/>
  <c r="J63" i="21"/>
  <c r="J62" i="21"/>
  <c r="J61" i="21"/>
  <c r="H139" i="20"/>
  <c r="G139" i="20"/>
  <c r="H138" i="20"/>
  <c r="G138" i="20"/>
  <c r="H137" i="20"/>
  <c r="G137" i="20"/>
  <c r="H136" i="20"/>
  <c r="G136" i="20"/>
  <c r="J131" i="20"/>
  <c r="H140" i="20" s="1"/>
  <c r="I124" i="20"/>
  <c r="J141" i="20" s="1"/>
  <c r="J143" i="20" s="1"/>
  <c r="H124" i="20"/>
  <c r="I141" i="20" s="1"/>
  <c r="I143" i="20" s="1"/>
  <c r="J123" i="20"/>
  <c r="J122" i="20"/>
  <c r="J121" i="20"/>
  <c r="J120" i="20"/>
  <c r="J119" i="20"/>
  <c r="J117" i="20"/>
  <c r="J116" i="20"/>
  <c r="J115" i="20"/>
  <c r="J114" i="20"/>
  <c r="J113" i="20"/>
  <c r="J112" i="20"/>
  <c r="H106" i="19"/>
  <c r="G106" i="19"/>
  <c r="H105" i="19"/>
  <c r="G105" i="19"/>
  <c r="H104" i="19"/>
  <c r="G104" i="19"/>
  <c r="H103" i="19"/>
  <c r="G103" i="19"/>
  <c r="J98" i="19"/>
  <c r="H107" i="19" s="1"/>
  <c r="I91" i="19"/>
  <c r="J108" i="19" s="1"/>
  <c r="J110" i="19" s="1"/>
  <c r="H91" i="19"/>
  <c r="I108" i="19" s="1"/>
  <c r="I110" i="19" s="1"/>
  <c r="J90" i="19"/>
  <c r="J89" i="19"/>
  <c r="J88" i="19"/>
  <c r="J87" i="19"/>
  <c r="J86" i="19"/>
  <c r="J84" i="19"/>
  <c r="J83" i="19"/>
  <c r="J82" i="19"/>
  <c r="J80" i="19"/>
  <c r="J79" i="19"/>
  <c r="H125" i="18"/>
  <c r="G125" i="18"/>
  <c r="H124" i="18"/>
  <c r="G124" i="18"/>
  <c r="H123" i="18"/>
  <c r="G123" i="18"/>
  <c r="H122" i="18"/>
  <c r="G122" i="18"/>
  <c r="J117" i="18"/>
  <c r="H126" i="18" s="1"/>
  <c r="I110" i="18"/>
  <c r="J127" i="18" s="1"/>
  <c r="J129" i="18" s="1"/>
  <c r="H110" i="18"/>
  <c r="I127" i="18" s="1"/>
  <c r="I129" i="18" s="1"/>
  <c r="J109" i="18"/>
  <c r="J108" i="18"/>
  <c r="J107" i="18"/>
  <c r="J106" i="18"/>
  <c r="J105" i="18"/>
  <c r="J103" i="18"/>
  <c r="J102" i="18"/>
  <c r="J101" i="18"/>
  <c r="J100" i="18"/>
  <c r="J99" i="18"/>
  <c r="J98" i="18"/>
  <c r="H101" i="17"/>
  <c r="G101" i="17"/>
  <c r="H100" i="17"/>
  <c r="G100" i="17"/>
  <c r="H99" i="17"/>
  <c r="G99" i="17"/>
  <c r="H98" i="17"/>
  <c r="G98" i="17"/>
  <c r="J93" i="17"/>
  <c r="H102" i="17" s="1"/>
  <c r="I86" i="17"/>
  <c r="J103" i="17" s="1"/>
  <c r="J105" i="17" s="1"/>
  <c r="H86" i="17"/>
  <c r="I103" i="17" s="1"/>
  <c r="I105" i="17" s="1"/>
  <c r="J85" i="17"/>
  <c r="J84" i="17"/>
  <c r="J83" i="17"/>
  <c r="J82" i="17"/>
  <c r="J81" i="17"/>
  <c r="J79" i="17"/>
  <c r="J78" i="17"/>
  <c r="J77" i="17"/>
  <c r="J76" i="17"/>
  <c r="J75" i="17"/>
  <c r="J74" i="17"/>
  <c r="H73" i="16"/>
  <c r="G73" i="16"/>
  <c r="H72" i="16"/>
  <c r="G72" i="16"/>
  <c r="H70" i="16"/>
  <c r="G70" i="16"/>
  <c r="J65" i="16"/>
  <c r="H74" i="16" s="1"/>
  <c r="I58" i="16"/>
  <c r="J75" i="16" s="1"/>
  <c r="J77" i="16" s="1"/>
  <c r="H58" i="16"/>
  <c r="I75" i="16" s="1"/>
  <c r="I77" i="16" s="1"/>
  <c r="J57" i="16"/>
  <c r="J56" i="16"/>
  <c r="J55" i="16"/>
  <c r="J54" i="16"/>
  <c r="J53" i="16"/>
  <c r="J51" i="16"/>
  <c r="J50" i="16"/>
  <c r="J49" i="16"/>
  <c r="J48" i="16"/>
  <c r="J47" i="16"/>
  <c r="J46" i="16"/>
  <c r="H93" i="15"/>
  <c r="G93" i="15"/>
  <c r="H92" i="15"/>
  <c r="G92" i="15"/>
  <c r="H91" i="15"/>
  <c r="G91" i="15"/>
  <c r="H90" i="15"/>
  <c r="G90" i="15"/>
  <c r="J85" i="15"/>
  <c r="H94" i="15" s="1"/>
  <c r="I78" i="15"/>
  <c r="J95" i="15" s="1"/>
  <c r="J97" i="15" s="1"/>
  <c r="H78" i="15"/>
  <c r="I95" i="15" s="1"/>
  <c r="I97" i="15" s="1"/>
  <c r="J77" i="15"/>
  <c r="J76" i="15"/>
  <c r="J75" i="15"/>
  <c r="J74" i="15"/>
  <c r="J73" i="15"/>
  <c r="J71" i="15"/>
  <c r="J70" i="15"/>
  <c r="J69" i="15"/>
  <c r="J68" i="15"/>
  <c r="J67" i="15"/>
  <c r="J66" i="15"/>
  <c r="G221" i="2"/>
  <c r="G220" i="2"/>
  <c r="H223" i="2"/>
  <c r="H222" i="2"/>
  <c r="G223" i="2"/>
  <c r="G222" i="2"/>
  <c r="I208" i="2"/>
  <c r="J225" i="2" s="1"/>
  <c r="H208" i="2"/>
  <c r="I225" i="2" s="1"/>
  <c r="I227" i="2" s="1"/>
  <c r="J215" i="2"/>
  <c r="H224" i="2" s="1"/>
  <c r="H221" i="2"/>
  <c r="H220" i="2"/>
  <c r="K24" i="6"/>
  <c r="J30" i="6"/>
  <c r="H30" i="6"/>
  <c r="I18" i="6" l="1"/>
  <c r="I19" i="6"/>
  <c r="H92" i="21"/>
  <c r="H93" i="21" s="1"/>
  <c r="G129" i="18"/>
  <c r="G130" i="18" s="1"/>
  <c r="G125" i="25"/>
  <c r="G126" i="25" s="1"/>
  <c r="H125" i="25"/>
  <c r="H126" i="25" s="1"/>
  <c r="H97" i="15"/>
  <c r="H98" i="15" s="1"/>
  <c r="J86" i="17"/>
  <c r="J71" i="23"/>
  <c r="J120" i="29"/>
  <c r="H18" i="6"/>
  <c r="J110" i="18"/>
  <c r="J91" i="19"/>
  <c r="H19" i="6"/>
  <c r="J78" i="15"/>
  <c r="H88" i="27"/>
  <c r="H89" i="27" s="1"/>
  <c r="J227" i="2"/>
  <c r="I29" i="6"/>
  <c r="G90" i="23"/>
  <c r="G91" i="23" s="1"/>
  <c r="J106" i="25"/>
  <c r="J69" i="27"/>
  <c r="J153" i="22"/>
  <c r="G172" i="22"/>
  <c r="G173" i="22" s="1"/>
  <c r="H105" i="17"/>
  <c r="H106" i="17" s="1"/>
  <c r="G105" i="17"/>
  <c r="G106" i="17" s="1"/>
  <c r="H77" i="16"/>
  <c r="H78" i="16" s="1"/>
  <c r="I21" i="6"/>
  <c r="J58" i="16"/>
  <c r="G77" i="16"/>
  <c r="G78" i="16" s="1"/>
  <c r="G110" i="19"/>
  <c r="G111" i="19" s="1"/>
  <c r="J208" i="2"/>
  <c r="G97" i="15"/>
  <c r="G98" i="15" s="1"/>
  <c r="J63" i="24"/>
  <c r="G82" i="24"/>
  <c r="G83" i="24" s="1"/>
  <c r="J73" i="21"/>
  <c r="G92" i="21"/>
  <c r="G93" i="21" s="1"/>
  <c r="J124" i="20"/>
  <c r="G143" i="20"/>
  <c r="G144" i="20" s="1"/>
  <c r="H129" i="18"/>
  <c r="H130" i="18" s="1"/>
  <c r="H139" i="29"/>
  <c r="H140" i="29" s="1"/>
  <c r="J81" i="26"/>
  <c r="G100" i="26"/>
  <c r="G101" i="26" s="1"/>
  <c r="J74" i="28"/>
  <c r="H21" i="6"/>
  <c r="K25" i="6"/>
  <c r="H93" i="28"/>
  <c r="H94" i="28" s="1"/>
  <c r="G93" i="28"/>
  <c r="G94" i="28" s="1"/>
  <c r="H227" i="2"/>
  <c r="G227" i="2"/>
  <c r="G228" i="2" s="1"/>
  <c r="H172" i="22"/>
  <c r="H173" i="22" s="1"/>
  <c r="H82" i="24"/>
  <c r="H83" i="24" s="1"/>
  <c r="H20" i="6"/>
  <c r="I20" i="6"/>
  <c r="H110" i="19"/>
  <c r="H111" i="19" s="1"/>
  <c r="H143" i="20"/>
  <c r="H144" i="20" s="1"/>
  <c r="H90" i="23"/>
  <c r="H91" i="23" s="1"/>
  <c r="H100" i="26"/>
  <c r="H101" i="26" s="1"/>
  <c r="G88" i="27"/>
  <c r="G89" i="27" s="1"/>
  <c r="G139" i="29"/>
  <c r="G140" i="29" s="1"/>
  <c r="I25" i="6" l="1"/>
  <c r="I30" i="6"/>
  <c r="K29" i="6"/>
  <c r="K30" i="6" s="1"/>
  <c r="H228" i="2"/>
  <c r="H25" i="6"/>
  <c r="H31" i="6" s="1"/>
  <c r="I31" i="6" l="1"/>
</calcChain>
</file>

<file path=xl/connections.xml><?xml version="1.0" encoding="utf-8"?>
<connections xmlns="http://schemas.openxmlformats.org/spreadsheetml/2006/main">
  <connection id="1" keepAlive="1" name="ThisWorkbookDataModel" description="Veri Modeli"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Sayfa1!$B$2:$B$13" type="102" refreshedVersion="6" minRefreshableVersion="5">
    <extLst>
      <ext xmlns:x15="http://schemas.microsoft.com/office/spreadsheetml/2010/11/main" uri="{DE250136-89BD-433C-8126-D09CA5730AF9}">
        <x15:connection id="Aralık">
          <x15:rangePr sourceName="_xlcn.WorksheetConnection_Sayfa1B2B131"/>
        </x15:connection>
      </ext>
    </extLst>
  </connection>
</connections>
</file>

<file path=xl/sharedStrings.xml><?xml version="1.0" encoding="utf-8"?>
<sst xmlns="http://schemas.openxmlformats.org/spreadsheetml/2006/main" count="6217" uniqueCount="2267">
  <si>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</si>
  <si>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</si>
  <si>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</si>
  <si>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</si>
  <si>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</si>
  <si>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</si>
  <si>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</si>
  <si>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</si>
  <si>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</si>
  <si>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</si>
  <si>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</si>
  <si>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</si>
  <si>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</si>
  <si>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</si>
  <si>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</si>
  <si>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</si>
  <si>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</si>
  <si>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</si>
  <si>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</si>
  <si>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</si>
  <si>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</si>
  <si>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</si>
  <si>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</si>
  <si>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</si>
  <si>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</si>
  <si>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</si>
  <si>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</si>
  <si>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</si>
  <si>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</si>
  <si>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</si>
  <si>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</si>
  <si>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</si>
  <si>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</si>
  <si>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</si>
  <si>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</si>
  <si>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</si>
  <si>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</si>
  <si>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</si>
  <si>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</si>
  <si>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</si>
  <si>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</si>
  <si>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</si>
  <si>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</si>
  <si>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</si>
  <si>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</si>
  <si>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</si>
  <si>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</si>
  <si>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</si>
  <si>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</si>
  <si>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</si>
  <si>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</si>
  <si>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</si>
  <si>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</si>
  <si>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</si>
  <si>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</si>
  <si>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</si>
  <si>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</si>
  <si>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</si>
  <si>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</si>
  <si>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</si>
  <si>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</si>
  <si>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</si>
  <si>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</si>
  <si>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</si>
  <si>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</si>
  <si>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</si>
  <si>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</si>
  <si>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</si>
  <si>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</si>
  <si>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</si>
  <si>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</si>
  <si>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</si>
  <si>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</si>
  <si>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</si>
  <si>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</si>
  <si>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</si>
  <si>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</si>
  <si>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</si>
  <si>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</si>
  <si>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</si>
  <si>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</si>
  <si>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</si>
  <si>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</si>
  <si>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</si>
  <si>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</si>
  <si>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</si>
  <si>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</si>
  <si>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</si>
  <si>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</si>
  <si>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</si>
  <si>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</si>
  <si>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</si>
  <si>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</si>
  <si>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</si>
  <si>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</si>
  <si>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</si>
  <si>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</si>
  <si>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</si>
  <si>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</si>
  <si>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</si>
  <si>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</si>
  <si>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</si>
  <si>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</si>
  <si>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</si>
  <si>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</si>
  <si>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</si>
  <si>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</si>
  <si>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</si>
  <si>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</si>
  <si>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</si>
  <si>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</si>
  <si>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</si>
  <si>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</si>
  <si>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</si>
  <si>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</si>
  <si>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</si>
  <si>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</si>
  <si>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</si>
  <si>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</si>
  <si>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</si>
  <si>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</si>
  <si>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</si>
  <si>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</si>
  <si>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</si>
  <si>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</si>
  <si>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</si>
  <si>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</si>
  <si>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</si>
  <si>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</si>
  <si>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</si>
  <si>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</si>
  <si>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</si>
  <si>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</si>
  <si>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</si>
  <si>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</si>
  <si>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</si>
  <si>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</si>
  <si>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</si>
  <si>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</si>
  <si>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</si>
  <si>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</si>
  <si>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</si>
  <si>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</si>
  <si>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</si>
  <si>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</si>
  <si>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</si>
  <si>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</si>
  <si>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</si>
  <si>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</si>
  <si>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</si>
  <si>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</si>
  <si>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</si>
  <si>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</si>
  <si>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</si>
  <si>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</si>
  <si>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</si>
  <si>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</si>
  <si>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</si>
  <si>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</si>
  <si>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</si>
  <si>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</si>
  <si>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</si>
  <si>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</si>
  <si>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</si>
  <si>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</si>
  <si>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</si>
  <si>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</si>
  <si>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</si>
  <si>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</si>
  <si>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</si>
  <si>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</si>
  <si>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</si>
  <si>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</si>
  <si>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</si>
  <si>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</si>
  <si>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</si>
  <si>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</si>
  <si>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</si>
  <si>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</si>
  <si>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</si>
  <si>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</si>
  <si>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</si>
  <si>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</si>
  <si>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</si>
  <si>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</si>
  <si>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</si>
  <si>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</si>
  <si>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</si>
  <si>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</si>
  <si>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</si>
  <si>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</si>
  <si>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</si>
  <si>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</si>
  <si>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</si>
  <si>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</si>
  <si>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</si>
  <si>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</si>
  <si>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</si>
  <si>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</si>
  <si>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</si>
  <si>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</si>
  <si>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</si>
  <si>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</si>
  <si>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</si>
  <si>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</si>
  <si>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</si>
  <si>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</si>
  <si>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</si>
  <si>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</si>
  <si>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</si>
  <si>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</si>
  <si>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</si>
  <si>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</si>
  <si>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</si>
  <si>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</si>
  <si>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</si>
  <si>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</si>
  <si>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</si>
  <si>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</si>
  <si>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</si>
  <si>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</si>
  <si>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</si>
  <si>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</si>
  <si>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</si>
  <si>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</si>
  <si>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</si>
  <si>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</si>
  <si>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</si>
  <si>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</si>
  <si>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</si>
  <si>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</si>
  <si>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</si>
  <si>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</si>
  <si>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</si>
  <si>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</si>
  <si>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</si>
  <si>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</si>
  <si>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</si>
  <si>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</si>
  <si>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</si>
  <si>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</si>
  <si>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</si>
  <si>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</si>
  <si>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</si>
  <si>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</si>
  <si>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</si>
  <si>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</si>
  <si>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</si>
  <si>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</si>
  <si>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</si>
  <si>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</si>
  <si>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</si>
  <si>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</si>
  <si>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</si>
  <si>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</si>
  <si>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</si>
  <si>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</si>
  <si>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</si>
  <si>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</si>
  <si>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</si>
  <si>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</si>
  <si>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</si>
  <si>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</si>
  <si>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</si>
  <si>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</si>
  <si>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</si>
  <si>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</si>
  <si>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</si>
  <si>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</si>
  <si>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</si>
  <si>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</si>
  <si>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</si>
  <si>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</si>
  <si>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</si>
  <si>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</si>
  <si>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</si>
  <si>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</si>
  <si>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</si>
  <si>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</si>
  <si>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</si>
  <si>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</si>
  <si>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</si>
  <si>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</si>
  <si>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</si>
  <si>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</si>
  <si>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</si>
  <si>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</si>
  <si>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</si>
  <si>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</si>
  <si>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</si>
  <si>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</si>
  <si>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</si>
  <si>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</si>
  <si>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</si>
  <si>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</si>
  <si>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</si>
  <si>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</si>
  <si>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</si>
  <si>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</si>
  <si>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</si>
  <si>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</si>
  <si>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</si>
  <si>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</si>
  <si>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</si>
  <si>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</si>
  <si>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</si>
  <si>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</si>
  <si>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</si>
  <si>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</si>
  <si>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</si>
  <si>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</si>
  <si>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</si>
  <si>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</si>
  <si>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</si>
  <si>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</si>
  <si>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</si>
  <si>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</si>
  <si>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</si>
  <si>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</si>
  <si>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</si>
  <si>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</si>
  <si>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</si>
  <si>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</si>
  <si>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</si>
  <si>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</si>
  <si>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</si>
  <si>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</si>
  <si>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</si>
  <si>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</si>
  <si>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</si>
  <si>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</si>
  <si>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</si>
  <si>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</si>
  <si>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</si>
  <si>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</si>
  <si>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</si>
  <si>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</si>
  <si>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</si>
  <si>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</si>
  <si>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</si>
  <si>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</si>
  <si>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</si>
  <si>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</si>
  <si>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</si>
  <si>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</si>
  <si>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</si>
  <si>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</si>
  <si>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</si>
  <si>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</si>
  <si>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</si>
  <si>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</si>
  <si>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</si>
  <si>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</si>
  <si>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</si>
  <si>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</si>
  <si>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</si>
  <si>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</si>
  <si>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</si>
  <si>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</si>
  <si>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</si>
  <si>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</si>
  <si>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</si>
  <si>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</si>
  <si>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</si>
  <si>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</si>
  <si>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</si>
  <si>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</si>
  <si>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</si>
  <si>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</si>
  <si>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</si>
  <si>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</si>
  <si>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</si>
  <si>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</si>
  <si>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</si>
  <si>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</si>
  <si>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</si>
  <si>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</si>
  <si>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</si>
  <si>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</si>
  <si>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</si>
  <si>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</si>
  <si>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</si>
  <si>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</si>
  <si>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</si>
  <si>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</si>
  <si>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</si>
  <si>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</si>
  <si>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</si>
  <si>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</si>
  <si>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</si>
  <si>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</si>
  <si>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</si>
  <si>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</si>
  <si>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</si>
  <si>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</si>
  <si>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</si>
  <si>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</si>
  <si>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</si>
  <si>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</si>
  <si>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</si>
  <si>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</si>
  <si>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</si>
  <si>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</si>
  <si>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</si>
  <si>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</si>
  <si>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</si>
  <si>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</si>
  <si>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</si>
  <si>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</si>
  <si>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</si>
  <si>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</si>
  <si>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</si>
  <si>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</si>
  <si>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</si>
  <si>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</si>
  <si>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</si>
  <si>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</si>
  <si>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</si>
  <si>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</si>
  <si>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</si>
  <si>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</si>
  <si>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</si>
  <si>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</si>
  <si>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</si>
  <si>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</si>
  <si>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</si>
  <si>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</si>
  <si>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</si>
  <si>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</si>
  <si>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</si>
  <si>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</si>
  <si>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</si>
  <si>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</si>
  <si>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</si>
  <si>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</si>
  <si>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</si>
  <si>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</si>
  <si>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</si>
  <si>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</si>
  <si>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</si>
  <si>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</si>
  <si>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</si>
  <si>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</si>
  <si>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</si>
  <si>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</si>
  <si>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</si>
  <si>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</si>
  <si>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</si>
  <si>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</si>
  <si>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</si>
  <si>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</si>
  <si>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</si>
  <si>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</si>
  <si>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</si>
  <si>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</si>
  <si>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</si>
  <si>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</si>
  <si>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</si>
  <si>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</si>
  <si>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</si>
  <si>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</si>
  <si>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</si>
  <si>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</si>
  <si>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</si>
  <si>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</si>
  <si>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</si>
  <si>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</si>
  <si>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</si>
  <si>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</si>
  <si>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</si>
  <si>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</si>
  <si>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</si>
  <si>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</si>
  <si>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</si>
  <si>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</si>
  <si>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</si>
  <si>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</si>
  <si>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</si>
  <si>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</si>
  <si>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</si>
  <si>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</si>
  <si>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</si>
  <si>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</si>
  <si>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</si>
  <si>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</si>
  <si>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</si>
  <si>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</si>
  <si>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</si>
  <si>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</si>
  <si>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</si>
  <si>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</si>
  <si>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</si>
  <si>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</si>
  <si>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</si>
  <si>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</si>
  <si>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</si>
  <si>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</si>
  <si>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</si>
  <si>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</si>
  <si>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</si>
  <si>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</si>
  <si>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</si>
  <si>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</si>
  <si>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</si>
  <si>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</si>
  <si>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</si>
  <si>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</si>
  <si>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</si>
  <si>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</si>
  <si>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</si>
  <si>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</si>
  <si>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</si>
  <si>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</si>
  <si>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</si>
  <si>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</si>
  <si>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</si>
  <si>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</si>
  <si>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</si>
  <si>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</si>
  <si>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</si>
  <si>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</si>
  <si>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</si>
  <si>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</si>
  <si>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</si>
  <si>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</si>
  <si>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</si>
  <si>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</si>
  <si>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</si>
  <si>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</si>
  <si>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</si>
  <si>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</si>
  <si>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</si>
  <si>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</si>
  <si>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</si>
  <si>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</si>
  <si>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</si>
  <si>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</si>
  <si>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</si>
  <si>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</si>
  <si>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</si>
  <si>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</si>
  <si>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</si>
  <si>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</si>
  <si>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</si>
  <si>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</si>
  <si>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</si>
  <si>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</si>
  <si>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</si>
  <si>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</si>
  <si>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</si>
  <si>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</si>
  <si>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</si>
  <si>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</si>
  <si>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</si>
  <si>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</si>
  <si>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</si>
  <si>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</si>
  <si>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</si>
  <si>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</si>
  <si>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</si>
  <si>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</si>
  <si>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</si>
  <si>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</si>
  <si>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</si>
  <si>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</si>
  <si>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</si>
  <si>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</si>
  <si>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</si>
  <si>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</si>
  <si>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</si>
  <si>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</si>
  <si>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</si>
  <si>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</si>
  <si>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</si>
  <si>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</si>
  <si>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</si>
  <si>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</si>
  <si>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</si>
  <si>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</si>
  <si>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</si>
  <si>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</si>
  <si>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</si>
  <si>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</si>
  <si>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</si>
  <si>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</si>
  <si>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</si>
  <si>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</si>
  <si>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</si>
  <si>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</si>
  <si>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</si>
  <si>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İL TOPLAMI</t>
  </si>
  <si>
    <t>İLÇE KÖYDES YPK ÖDENEĞİ</t>
  </si>
  <si>
    <t>Yoldan Yararlanan Nüfus (2)</t>
  </si>
  <si>
    <t>Yol Öncelik Sınıfı (5)</t>
  </si>
  <si>
    <t>Yolun Adı</t>
  </si>
  <si>
    <t>Yoldan Yararlanan Üniteler 
(Köy veya Bağlısı)</t>
  </si>
  <si>
    <t>ASFALT SATHİ KAPLAMA (Km)</t>
  </si>
  <si>
    <t>ASFALT BSK (Km)</t>
  </si>
  <si>
    <t>SULTANHANI</t>
  </si>
  <si>
    <t>KEMALPAŞA</t>
  </si>
  <si>
    <t>EK III: ETÜD-PROJE PROGRAMI TABLOSU</t>
  </si>
  <si>
    <t>EK IV: İL İCMAL TABLOSU</t>
  </si>
  <si>
    <t>Ödeneği (TL)</t>
  </si>
  <si>
    <t>ALT HİZMET PROGRAMLARI VE DİĞER İŞLER İTİBARIYLA</t>
  </si>
  <si>
    <t xml:space="preserve">II - İL ÖZEL İDARESİ PROJELERİ </t>
  </si>
  <si>
    <t>Salim ARTAR</t>
  </si>
  <si>
    <t>0 454 282 0 282</t>
  </si>
  <si>
    <t>0 454 215 12 43</t>
  </si>
  <si>
    <t>mahalliidareler@giresun.gov.tr</t>
  </si>
  <si>
    <t>T.C. Ziraat Bankası Çanakçı Şubesi</t>
  </si>
  <si>
    <t>TR070001001006256499605020</t>
  </si>
  <si>
    <t>TR210001000632266193705013</t>
  </si>
  <si>
    <t>T.C. ZİRAAT BANKASI EYNESİL ŞUBESİ</t>
  </si>
  <si>
    <t xml:space="preserve"> TR 33000100012711051388-5015</t>
  </si>
  <si>
    <t>ALUCRA ZİRAAT BANKASI</t>
  </si>
  <si>
    <t>.0680100290</t>
  </si>
  <si>
    <t xml:space="preserve">GİRESUN </t>
  </si>
  <si>
    <t xml:space="preserve">ÇAMOLUK </t>
  </si>
  <si>
    <t xml:space="preserve">
TR68 0001 0024 9211 0513 4950 20</t>
  </si>
  <si>
    <t>ZİRAAT BANKASI/ÇAMOLUK ŞB</t>
  </si>
  <si>
    <t>TR060001200937700005000016</t>
  </si>
  <si>
    <t>HALKBANKASI BULANCAK ŞUBESİ</t>
  </si>
  <si>
    <t>TR25 0001 2009 3780 0007 0000 03</t>
  </si>
  <si>
    <t>Alucra</t>
  </si>
  <si>
    <t>TR69 0001 0004 0626 0640 3150 02</t>
  </si>
  <si>
    <t>ZİRAAT BANKASI - KEŞAP ŞUBESİ</t>
  </si>
  <si>
    <t>TR370001001718255837915002</t>
  </si>
  <si>
    <t>TR290001001701252084905001</t>
  </si>
  <si>
    <t>TR810001000602252728525012</t>
  </si>
  <si>
    <t>ZİRAAT BANKASI DERELİ ŞUBESİ</t>
  </si>
  <si>
    <t>TR33 0001 2001 3540 0007 0000 15</t>
  </si>
  <si>
    <t>HALKBANKASI ESPİYE ŞUBESİ</t>
  </si>
  <si>
    <t>T.C.ZİRAAT BANKASI MERKEZ ŞUBESİ</t>
  </si>
  <si>
    <t>730 0001 06 04</t>
  </si>
  <si>
    <t>TR 70 0001 2009 3790 0005 0000 18</t>
  </si>
  <si>
    <t>HALK BANKASI TİREBOLU ŞUBESİ</t>
  </si>
  <si>
    <t>TR680001000125264117625001</t>
  </si>
  <si>
    <t>ZİRAAT BANKASI GÖRELE ŞUBESİ</t>
  </si>
  <si>
    <t>ZİRAAT BANKASI DOĞANKENT ŞUBESİ</t>
  </si>
  <si>
    <t>GÜCE İLÇESİ ZİRAAT BANKASI ŞUBESİ</t>
  </si>
  <si>
    <t xml:space="preserve"> Halk Bankası /Şebinkarahisar Şubesi</t>
  </si>
  <si>
    <t>TR440001000855112185825001</t>
  </si>
  <si>
    <t xml:space="preserve">ZİRAAT BANKASI- PİRAZİZ </t>
  </si>
  <si>
    <t>DOĞUBAYAZIT</t>
  </si>
  <si>
    <t xml:space="preserve">ÇANAKKALE </t>
  </si>
  <si>
    <t>DERECİK</t>
  </si>
  <si>
    <t>NAZIMİYE</t>
  </si>
  <si>
    <t>(1) Yönetim giderleri ve müşavirlik hizmetleri KHGB ödeneğinin yüzde üçünü aşamaz.</t>
  </si>
  <si>
    <t>TR760001200135400007000017</t>
  </si>
  <si>
    <t>TR46 0001 0001 2338 6574 8850 08</t>
  </si>
  <si>
    <t>OTOKORKULUK YAPIMI</t>
  </si>
  <si>
    <t>Mera</t>
  </si>
  <si>
    <t xml:space="preserve">Tesis Geliştirme </t>
  </si>
  <si>
    <t xml:space="preserve"> EK I: 7258 SAYILI 2021 YILI MERKEZİ YÖNETİM BÜTÇE KANUNUNUN 10 UNCU MADDESİ İLE 3428 SAYILI 2021 YILI CUMHURBAŞKANLIĞI YILLIK PROGRAMI EKİ 2021 YILI YATIRIM PROGRAMI KAPSAMINDA TAHSİS EDİLEN KÖYDES PROJESİ ÖDENEĞİNİN İLLER VE İLÇELER BAZINDA DAĞILIM TABLOSU</t>
  </si>
  <si>
    <t>2021 ÖDENEĞİ</t>
  </si>
  <si>
    <r>
      <t>2021 YILI KÖYDES PROJESİ 
(</t>
    </r>
    <r>
      <rPr>
        <sz val="10"/>
        <rFont val="Arial"/>
        <family val="2"/>
        <charset val="162"/>
      </rPr>
      <t>KÖYLERE HİZMET GÖTÜRME BİRLİĞİ PROJELERİ İÇİN ÖDENEK DAĞILIMI)</t>
    </r>
  </si>
  <si>
    <t>2021 YILI KÖYDES PROJESİ 
(KÖYLERE HİZMET GÖTÜRME BİRLİĞİ PROJELERİ İÇİN ÖDENEK DAĞILIMI)</t>
  </si>
  <si>
    <t xml:space="preserve">2021 YILI KÖYDES PROJESİ </t>
  </si>
  <si>
    <t>EK VI: 2021 YILI KÖYDES İL YATIRIM PROGRAMINA UYGUN OLARAK HEDEFLENEN YAPILACAK İŞ MİKTARI  BİLGİLERİ TABLOSU</t>
  </si>
  <si>
    <t>Aydınyayla   Köyü Stabilize Yolu  Bakım Onarım  Projesi</t>
  </si>
  <si>
    <t>Aydınyayla   Köyü</t>
  </si>
  <si>
    <t>Stabilizeden  Asfalta Dönüşüm Yapılacaktır.</t>
  </si>
  <si>
    <t>Stabileze (0,80 Km)</t>
  </si>
  <si>
    <t xml:space="preserve">1. Derece </t>
  </si>
  <si>
    <t>Tepeköy Köyü Stabilize Yolu  Bakım Onarım  Projesi</t>
  </si>
  <si>
    <t>Tepeköy  Köyü</t>
  </si>
  <si>
    <t>Stabileze (1,5  Km)</t>
  </si>
  <si>
    <t>Konaklı  Köyü Stabilize Yolu  Bakım Onarım  Projesi</t>
  </si>
  <si>
    <t>Konaklı    Köyü</t>
  </si>
  <si>
    <t>Stabileze ( 1,3 Km)</t>
  </si>
  <si>
    <t>Beylerce   Köyü Stabilize Yolu  Bakım Onarım  Projesi</t>
  </si>
  <si>
    <t>Beylerce   Köyü</t>
  </si>
  <si>
    <t>Stabileze ( 2 Km)</t>
  </si>
  <si>
    <t>Akçiçek   Köyü Asfalt Yolu Bakım ve Onarım Projesi</t>
  </si>
  <si>
    <t xml:space="preserve">Akçiçek Köyü </t>
  </si>
  <si>
    <t>Asfalt Bakım Onarım</t>
  </si>
  <si>
    <t>Asfalt  (0,80 Km)</t>
  </si>
  <si>
    <t>Aydınyayla   Köyü Asfalt Yolu Bakım ve Onarım Projesi</t>
  </si>
  <si>
    <t xml:space="preserve">Aydınyayla   Köyü </t>
  </si>
  <si>
    <t>Asfalt  (1,6 Km)</t>
  </si>
  <si>
    <t>Beylerce  Köyü Asfalt Yolu Bakım ve Onarım Projesi</t>
  </si>
  <si>
    <t xml:space="preserve">Beylerce   Köyü </t>
  </si>
  <si>
    <t>Asfalt  (2,3 Km)</t>
  </si>
  <si>
    <t>Bereketli   Köyü Asfalt Yolu Bakım ve Onarım Projesi</t>
  </si>
  <si>
    <t xml:space="preserve">Bereketli  Köyü </t>
  </si>
  <si>
    <t>Asfalt  (1,2 Km)</t>
  </si>
  <si>
    <t>Kaledibi   Köyü Asfalt Yolu Bakım ve Onarım Projesi</t>
  </si>
  <si>
    <t xml:space="preserve">Kaledibi  Köyü </t>
  </si>
  <si>
    <t>Asfalt  (1,7 Km)</t>
  </si>
  <si>
    <t>Yükselen   Köyü Asfalt Yolu Bakım ve Onarım Projesi</t>
  </si>
  <si>
    <t xml:space="preserve">Yükselen Köyü </t>
  </si>
  <si>
    <t>Karabörk    Köyü Asfalt Yolu Bakım ve Onarım Projesi</t>
  </si>
  <si>
    <t>Karabörk   Köyü</t>
  </si>
  <si>
    <t>Konaklı    Köyü Asfalt Yolu Bakım ve Onarım Projesi</t>
  </si>
  <si>
    <t>Muhtelif Köylere  Stabilize Yolu Bakım Onarım Projesi</t>
  </si>
  <si>
    <t>Stabilize Bakım Onarım</t>
  </si>
  <si>
    <t xml:space="preserve">1. Derece  </t>
  </si>
  <si>
    <t xml:space="preserve">Bütün Köy Asfalt Yolu Bakım ve Onarım Projesi </t>
  </si>
  <si>
    <t>Akçiçek, Aktepe, Boyluca, Çalgan, Çamlıyayla, Demirözü, Dereçiftlik, Doludere, Fevziçakmak, Gökçebel, Günügüzel, Hacıhasan, Hacılı, İğdecik Kamışlı, Karabörk, Kavaklıdere, Pirili, Subaşı, Tepeköy ve Yeşilyurt Köyleri</t>
  </si>
  <si>
    <t>4180</t>
  </si>
  <si>
    <t xml:space="preserve">Sıcak Asfaltla Bakım ve Onarım </t>
  </si>
  <si>
    <t>Asfalt (2,5 Km)</t>
  </si>
  <si>
    <t>1. Derece</t>
  </si>
  <si>
    <t xml:space="preserve">Bütün Köy Stabilize ve Tesviye Yolu Bakım ve Onarım Projesi </t>
  </si>
  <si>
    <t>Akçiçek, Aktepe, Arduç, Armutlu, Aydınyayla, Beylerce, Boyluca, Çakrak, Demirözü, Doludere, Fevziçakmak, Hacıhasan, Kabaktepe, Karabörk, Köklüce, Subaşı, Suyurdu, Tepeköy, Tohumluk, Yükselen ve Yeşilyurt Köyleri</t>
  </si>
  <si>
    <t>5100</t>
  </si>
  <si>
    <t xml:space="preserve">Stabilize ve Tesviye Yolların Reglaj Yapımı  </t>
  </si>
  <si>
    <t>Stabilize ve Tesviye ( 120 Km)</t>
  </si>
  <si>
    <t xml:space="preserve">Aktepe Köyü </t>
  </si>
  <si>
    <t xml:space="preserve">Aktepe   Köyü Saraçlı Bağlısı </t>
  </si>
  <si>
    <t>Depo Yapımı (50 Tonluk)</t>
  </si>
  <si>
    <t>Sulu Şebekeli</t>
  </si>
  <si>
    <t>Kamışlı Köyü</t>
  </si>
  <si>
    <t xml:space="preserve">Kamışlı  Köyü </t>
  </si>
  <si>
    <t>Gökçebel  Köyü</t>
  </si>
  <si>
    <t xml:space="preserve">Gökçebel Köyü </t>
  </si>
  <si>
    <t>Arda Köyü</t>
  </si>
  <si>
    <t xml:space="preserve">Arda Köyü </t>
  </si>
  <si>
    <t>Aktepe  Köyü</t>
  </si>
  <si>
    <t>Aktepe Köyü Hayran Mevkii</t>
  </si>
  <si>
    <t>Tesis Bakım Onarım</t>
  </si>
  <si>
    <t>Muhtelif Köylere İçmesuyu İnşaatı İsale Hattı  Projesi</t>
  </si>
  <si>
    <t xml:space="preserve">Günügüzel, Elmacık, Kaledibi,Yükselen, Kamışlı,Yeşilyurt,Dereçiftlik  Köyleri </t>
  </si>
  <si>
    <t>İsale Hattı</t>
  </si>
  <si>
    <t>Ahmetli Köyü Sarıveli Mah. Yolu</t>
  </si>
  <si>
    <t>Merkez, Sarıveli</t>
  </si>
  <si>
    <t>Stabilizeden Betona Dönüşüm</t>
  </si>
  <si>
    <t>Stabilize (3 Km.)</t>
  </si>
  <si>
    <t>Birinci Derece</t>
  </si>
  <si>
    <t>Ardahan Köyü Merkez Mah. Yolu</t>
  </si>
  <si>
    <t>Ardahan</t>
  </si>
  <si>
    <t>Stabilize (3,6 Km.)</t>
  </si>
  <si>
    <t>Alibey Köyü Merkez Mah. Yolu</t>
  </si>
  <si>
    <t>Alibey</t>
  </si>
  <si>
    <t>Stabilize (3,8 Km.)</t>
  </si>
  <si>
    <t>Bahçeli Köyü Çarşık Mah. Yolu</t>
  </si>
  <si>
    <t>Çarşık</t>
  </si>
  <si>
    <t>Stabilize (1,2 Km.)</t>
  </si>
  <si>
    <t>Bayındır Köyü Merkez Mah. Yolu</t>
  </si>
  <si>
    <t>Bayındır</t>
  </si>
  <si>
    <t>Bostanlı Köyü Merkez Mah. Yolu</t>
  </si>
  <si>
    <t>Merkez</t>
  </si>
  <si>
    <t>Stabilize (2,6 Km.)</t>
  </si>
  <si>
    <t>Büyükada Köyü Sarımusa Mah. Yolu</t>
  </si>
  <si>
    <t>Sarımusa</t>
  </si>
  <si>
    <t>Stabilize (3,2 Km.)</t>
  </si>
  <si>
    <t>Cindi Köyü Beleğen Mah. Yolu</t>
  </si>
  <si>
    <t>Beleğen</t>
  </si>
  <si>
    <t>Damudere Köyü Merkez Mah. Yolu</t>
  </si>
  <si>
    <t>Damudere</t>
  </si>
  <si>
    <t>Döngeri Köyü Merkez Mah. Yolu</t>
  </si>
  <si>
    <t>Döngeri</t>
  </si>
  <si>
    <t>Stabilize (4,5 Km.)</t>
  </si>
  <si>
    <t>Elmalı Köyü Merkez Mah. Yolu</t>
  </si>
  <si>
    <t>Elmalı</t>
  </si>
  <si>
    <t>Stabilize (2 Km.)</t>
  </si>
  <si>
    <t>Erdoğan Köyü Merkez Mah. Yolu</t>
  </si>
  <si>
    <t>Erdoğan</t>
  </si>
  <si>
    <t>Stabilize (1,7 Km.)</t>
  </si>
  <si>
    <t>Eriklik Köyü Kuruköse Mah. Yolu</t>
  </si>
  <si>
    <t>Kuruköse</t>
  </si>
  <si>
    <t>Stabilize (2,8 Km.)</t>
  </si>
  <si>
    <t>Ezeltere Köyü Merkez Mah. Yolu</t>
  </si>
  <si>
    <t>Ezeltere</t>
  </si>
  <si>
    <t>Stabilize (4 Km.)</t>
  </si>
  <si>
    <t>Gültepe Köyü Merkez Mah. Yolu</t>
  </si>
  <si>
    <t>Gültepe</t>
  </si>
  <si>
    <t>Stabilize (600 mt)</t>
  </si>
  <si>
    <t>Güneyköy Köyü Merkez Mah. Yolu</t>
  </si>
  <si>
    <t>Güneyköy</t>
  </si>
  <si>
    <t>Stabilize (3,5 Km.)</t>
  </si>
  <si>
    <t>Hacet Köyü Merkez Mah. Yolu</t>
  </si>
  <si>
    <t>Hacet</t>
  </si>
  <si>
    <t>İcilli Köyü Hendenli Mah. Yolu</t>
  </si>
  <si>
    <t>Hendenli</t>
  </si>
  <si>
    <t>İnece Köyü Merkez Mah. Yolu</t>
  </si>
  <si>
    <t>İnece</t>
  </si>
  <si>
    <t>Stabilize (1 Km.)</t>
  </si>
  <si>
    <t>Karaağaç Köyü Güzeren Mah. Yolu</t>
  </si>
  <si>
    <t>Güzeren</t>
  </si>
  <si>
    <t>Kayabaşı Köyü Merkez Mah. Yolu</t>
  </si>
  <si>
    <t>Kayabaşı</t>
  </si>
  <si>
    <t>Kayadibi Köyü Merkez Mah. Yolu</t>
  </si>
  <si>
    <t>Kayadibi</t>
  </si>
  <si>
    <t>Kışla Köyü Merkez Mah. Yolu</t>
  </si>
  <si>
    <t>Kışla</t>
  </si>
  <si>
    <t>Küçükada Köyü Merkez Mah. Yolu</t>
  </si>
  <si>
    <t>Küçükada</t>
  </si>
  <si>
    <t>Kuzköy Köyü Merkez Mah. Yolu</t>
  </si>
  <si>
    <t>Kuzköy</t>
  </si>
  <si>
    <t>Kuzköy Köyü Torunoğlu Mah. Yolu</t>
  </si>
  <si>
    <t>Torunoğlu</t>
  </si>
  <si>
    <t>Küçükdere Köyü Merkez Mah. Yolu</t>
  </si>
  <si>
    <t>Küçükdere</t>
  </si>
  <si>
    <t>Muratlı Köyü Merkez Mah. Yolu</t>
  </si>
  <si>
    <t>Muratlı</t>
  </si>
  <si>
    <t>Stabilize (700 mt)</t>
  </si>
  <si>
    <t>Odadüzü Köyü Merkez Mah. Yolu</t>
  </si>
  <si>
    <t>Odadüzü</t>
  </si>
  <si>
    <t>Stabilize (800 mt)</t>
  </si>
  <si>
    <t>Pazarsuyu Köyü Eski Camiyanı, Madenaltı Mah. Yolu</t>
  </si>
  <si>
    <t>Eski Camiyanı, Madenaltı</t>
  </si>
  <si>
    <t>Stabilize (1,5 Km)</t>
  </si>
  <si>
    <t>Şeyhmusa Köyü Merkez Mah. Yolu</t>
  </si>
  <si>
    <t>Şeyhmusa</t>
  </si>
  <si>
    <t>Şeyhmusa Köyü Türbe Yolu</t>
  </si>
  <si>
    <t>İsabey</t>
  </si>
  <si>
    <t>Talipli Köyü Tezilli Mah. Yolu</t>
  </si>
  <si>
    <t>Tezilli</t>
  </si>
  <si>
    <t>Tandır Köyü Merkez Mah. Yolu</t>
  </si>
  <si>
    <t>Tandır</t>
  </si>
  <si>
    <t>Tekmezar Köyü Aşağı Mah. Yolu</t>
  </si>
  <si>
    <t>Tekmezar</t>
  </si>
  <si>
    <t>Stabilize (900 mt)</t>
  </si>
  <si>
    <t>Tepecik Köyü Merkez Mah. Yolu</t>
  </si>
  <si>
    <t>Tepecik</t>
  </si>
  <si>
    <t>Tepeören Köyü Merkez Mah. Yolu</t>
  </si>
  <si>
    <t>Tepeören</t>
  </si>
  <si>
    <t>Tokmadin Köyü Merkez Mah. Yolu</t>
  </si>
  <si>
    <t>Tokmadin</t>
  </si>
  <si>
    <t>Yaslıbahçe Köyü Merkez Mah. Yolu</t>
  </si>
  <si>
    <t>Yaslıbahçe</t>
  </si>
  <si>
    <t>Yeniköy Köyü Merkez Mah. Yolu</t>
  </si>
  <si>
    <t>Yeniköy</t>
  </si>
  <si>
    <t>Yeşiltepe Köyü Merkez Mah. Yolu</t>
  </si>
  <si>
    <t>Yeşiltepe</t>
  </si>
  <si>
    <t>Yunuslu Köyü Merkez Mah. Yolu</t>
  </si>
  <si>
    <t>Yunuslu</t>
  </si>
  <si>
    <t>Ataköy - Yeşilköy Grup Yolu</t>
  </si>
  <si>
    <t>Ataköy, Yeşilköy</t>
  </si>
  <si>
    <t>Gündoğdu - Muratlı Bağlantı Yolu</t>
  </si>
  <si>
    <t>Gündoğdu, Muratlı</t>
  </si>
  <si>
    <t>Stabilize (1,3 Km)</t>
  </si>
  <si>
    <t>Ahmetli Köyü Bakacak Mah. Yolu</t>
  </si>
  <si>
    <t>Bakacak</t>
  </si>
  <si>
    <t>Asfalt Sathi Kaplama üzeri Sıcak Asfalt</t>
  </si>
  <si>
    <t>Asfalt Sathi Kaplama 
(2 Km.)</t>
  </si>
  <si>
    <t>Beton üzeri Sıcak Asfalt</t>
  </si>
  <si>
    <t>Beton (3 Km.)</t>
  </si>
  <si>
    <t>Burunucu Köyü Merkez Mah. Yolu</t>
  </si>
  <si>
    <t>Burunucu</t>
  </si>
  <si>
    <t>Beton (2 Km)</t>
  </si>
  <si>
    <t>Demircili Köyü Merkez Mah. Yolu</t>
  </si>
  <si>
    <t>Demircili</t>
  </si>
  <si>
    <t>Beton (4 Km)</t>
  </si>
  <si>
    <t>Beton (3,5 Km)</t>
  </si>
  <si>
    <t>Beton (3,8 Km)</t>
  </si>
  <si>
    <t>Karaağaç Köyü Merkez Mah. Yolu</t>
  </si>
  <si>
    <t>Karaağaç</t>
  </si>
  <si>
    <t>Karacaresul Köyü Merkez Mah. Yolu</t>
  </si>
  <si>
    <t>Karacaresul</t>
  </si>
  <si>
    <t>Kayhan Köyü Merkez Mah. Yolu</t>
  </si>
  <si>
    <t>Kayhan</t>
  </si>
  <si>
    <t>Beton (1 Km)</t>
  </si>
  <si>
    <t>Küçüklü Köyü Merkez Mah. Yolu</t>
  </si>
  <si>
    <t>Küçüklü</t>
  </si>
  <si>
    <t>Beton (1,5 Km)</t>
  </si>
  <si>
    <t>Samugüney Köyü Merkez Mah. Yolu</t>
  </si>
  <si>
    <t>Samugüney</t>
  </si>
  <si>
    <t>Süme Köyü Bakacak Mah. Yolu</t>
  </si>
  <si>
    <t>Asfalt Sathi Kaplama 
(2 Km)</t>
  </si>
  <si>
    <t>Torçan Köyü Merkez Mah. Yolu</t>
  </si>
  <si>
    <t>Torçan</t>
  </si>
  <si>
    <t>Asfalt Sathi Kaplama 
(3 Km)</t>
  </si>
  <si>
    <t>Yalıköy Köyü Merkez, Kovancak Mah. Yolu</t>
  </si>
  <si>
    <t>Merkez, Kovancak</t>
  </si>
  <si>
    <t>Beton (4,5 Km)</t>
  </si>
  <si>
    <t>Erdoğan-Hacet Grup Yolu</t>
  </si>
  <si>
    <t>Erdoğan, Hacet</t>
  </si>
  <si>
    <t>Asfalt Sathi Kaplama
(7 Km)</t>
  </si>
  <si>
    <t>Cindi-Karaağaç-Esenköy-Kayabaşı Grup Yolu</t>
  </si>
  <si>
    <t>Cindi, Karaağaç, Esenköy, Kayabaşı</t>
  </si>
  <si>
    <t>Asfalt Sathi Kaplama
(5 Km)</t>
  </si>
  <si>
    <t>Kuşluhan Köyü Merkez Mah. Yolu</t>
  </si>
  <si>
    <t>Kuşluhan</t>
  </si>
  <si>
    <t>Taş Duvar</t>
  </si>
  <si>
    <t>Sathi Kaplama Asfalt
(2,8 Km)</t>
  </si>
  <si>
    <t>Esenköy Köyü Merkez Mah. Yolu</t>
  </si>
  <si>
    <t>Esenköy</t>
  </si>
  <si>
    <t>Bakım ve Onarım</t>
  </si>
  <si>
    <t>Güzelyurt Köyü Merkez Mah. Yolu</t>
  </si>
  <si>
    <t>Güzelyurt</t>
  </si>
  <si>
    <t>Muhtelif Köy Yolları Bakım ve Onarım</t>
  </si>
  <si>
    <t xml:space="preserve">Ahmetli, Bostanlı, Burunucu , Büyükada, Damudere, Erdoğan, Eriklik, Ezeltere, Hacet , Hisarkaya,  İnece,  Kayhan, Karacaresul, Kuşluhan, Şeyhmusa, Talipli, Tepecik, Kuzköy,  Yalıköy ,  Küçükada, Küçükdere, Küçüklü, Pazarsuyu, Süme, Yaslıbahçe,  Cindi,  Yeşilköy, Yunuslu,  Alibey,  Bahçeli,  Bayındır, Döngeri, Demircili , Elmalı,  Karaağaç, Kayabaşı, Tandır,  Torcan, Tepeören, Tokmadin, Yeniköy,  Ardahan, Muratlı, Tekmezar, Gültepe,  Ataköy, Duttepe, Esenköy, İcilli, Gündoğdu, Güneyköy, Güzelyurt, Kayadibi , Kışla, Odadüzü, Samugüney, Yeşilhisar, Yıldız, Yeşiltepe </t>
  </si>
  <si>
    <t>Stabilize
(260 Km.)</t>
  </si>
  <si>
    <t xml:space="preserve">Hisarkaya - Yeşilhisar İçme Suyu İshale Hattı Yenileme </t>
  </si>
  <si>
    <t>Hisarkaya, Yeşilhisar</t>
  </si>
  <si>
    <t>İshale Hattı Yenileme</t>
  </si>
  <si>
    <t>Sulu (Şebekeli) 
Bakım Onarım</t>
  </si>
  <si>
    <t>Duttepe - Yıldız İçme Suyu İshale Hattı Yapımı</t>
  </si>
  <si>
    <t>Duttepe, Yıldız</t>
  </si>
  <si>
    <t>İshale Hattı Yapımı</t>
  </si>
  <si>
    <t>Sulu (Şebekeli) 
Tesis Geliştirme</t>
  </si>
  <si>
    <t>Hıfzısıhha Kararları Gereğince Yapılması Gereken Sanitasyon Projesi</t>
  </si>
  <si>
    <t>Eriklik, Tekmezar, İnece, Yalıköy, Burunucu, Küçüklü, Samugüney, Erdoğan, Hacet, Karacaresul, Bostanlı, İcilli, Ahmetli, Süme, Kayhan, Esenköy, Büyükada, Şeyhmusa, Hisarkaya, Karaağaç, Torçan</t>
  </si>
  <si>
    <t>İshale, Şebeke, Tesis Yenileme ve Bakım Onarım, Klor Cihazı ve Klor Temini</t>
  </si>
  <si>
    <t>Bayır Köyü</t>
  </si>
  <si>
    <t>stabilizeden parkeye dönüşüm</t>
  </si>
  <si>
    <t xml:space="preserve">stabilize </t>
  </si>
  <si>
    <t>1.derece</t>
  </si>
  <si>
    <t>Çakılkaya Köyü</t>
  </si>
  <si>
    <t xml:space="preserve">Çakılkaya Köyü </t>
  </si>
  <si>
    <t>Daldibi Köyü</t>
  </si>
  <si>
    <t>Fındıklı Köyü</t>
  </si>
  <si>
    <t>Fınfıklı köyü</t>
  </si>
  <si>
    <t>Gücer Köyü</t>
  </si>
  <si>
    <t>Hacıahmetoğlu Köyü</t>
  </si>
  <si>
    <t xml:space="preserve">Hacıören Köyü </t>
  </si>
  <si>
    <t>Hacıören Köyü</t>
  </si>
  <si>
    <t>Kaledere Köyü</t>
  </si>
  <si>
    <t>Kaleder Köyü</t>
  </si>
  <si>
    <t xml:space="preserve">Karadikmen Köyü </t>
  </si>
  <si>
    <t>Karadikmen köyü</t>
  </si>
  <si>
    <t xml:space="preserve">Kayacık köyü </t>
  </si>
  <si>
    <t xml:space="preserve">Kayacık Köyü </t>
  </si>
  <si>
    <t>Kılıçtutan Köyü</t>
  </si>
  <si>
    <t>Kılıçtutan köyü</t>
  </si>
  <si>
    <t>Kutluca Köyü</t>
  </si>
  <si>
    <t xml:space="preserve">Kutluca Köyü </t>
  </si>
  <si>
    <t xml:space="preserve">Pınarlı Köyü </t>
  </si>
  <si>
    <t xml:space="preserve">Taştemir Köyü </t>
  </si>
  <si>
    <t>Yeniköy Köyü</t>
  </si>
  <si>
    <t>Akyapı Grup yolu</t>
  </si>
  <si>
    <t>Akyapı Yeniköy grup yolu</t>
  </si>
  <si>
    <t>sathi kaplamadan 2.kat asfalta dönüşüm</t>
  </si>
  <si>
    <t xml:space="preserve">sathi kaplama </t>
  </si>
  <si>
    <t>Kaynar Köyü</t>
  </si>
  <si>
    <t>Okçaören Köyü</t>
  </si>
  <si>
    <t>Gürçalı köyü</t>
  </si>
  <si>
    <t>Usluca Köyü</t>
  </si>
  <si>
    <t xml:space="preserve">Usluca köyü </t>
  </si>
  <si>
    <t xml:space="preserve">stabilizeden sathi kaplamaya dönüşüm </t>
  </si>
  <si>
    <t xml:space="preserve">Sarpkaya Köyü </t>
  </si>
  <si>
    <t xml:space="preserve">Sarpkaya köyü </t>
  </si>
  <si>
    <t xml:space="preserve">Eğnir Köyü </t>
  </si>
  <si>
    <t xml:space="preserve">stabilizeden betona dönüşüm </t>
  </si>
  <si>
    <t>Taşçılar Köyü</t>
  </si>
  <si>
    <t xml:space="preserve">Taşçılar Köyü </t>
  </si>
  <si>
    <t xml:space="preserve">Kutluca köyü </t>
  </si>
  <si>
    <t>"</t>
  </si>
  <si>
    <t xml:space="preserve">Sanat yapısı </t>
  </si>
  <si>
    <t xml:space="preserve">duvar </t>
  </si>
  <si>
    <t>Sarpkaya grup yolu,Yeniköy Grup yolu,Taşçılar grup yolu</t>
  </si>
  <si>
    <t xml:space="preserve">Sathi kaplama-Bakım onarım </t>
  </si>
  <si>
    <t xml:space="preserve">1. derece </t>
  </si>
  <si>
    <t>Ozan Köyü</t>
  </si>
  <si>
    <t xml:space="preserve">Ozan Köyü </t>
  </si>
  <si>
    <t xml:space="preserve">30 m3 betonartme depo yapımı </t>
  </si>
  <si>
    <t xml:space="preserve">Tesis geliştirme </t>
  </si>
  <si>
    <t xml:space="preserve">Yenice Köyü </t>
  </si>
  <si>
    <t xml:space="preserve">50 m3 betonarme depo yapımı </t>
  </si>
  <si>
    <t xml:space="preserve">Yusufeli Köyü </t>
  </si>
  <si>
    <t>Akköy Köy Yolu (12-2,11KKN)</t>
  </si>
  <si>
    <t>Köy Merkezi</t>
  </si>
  <si>
    <t>Stabilize (2 km)</t>
  </si>
  <si>
    <t>Bakımlı Köy Yolu (41 KKN)</t>
  </si>
  <si>
    <t>Çağlayan Köy Yolu (49 KKN)</t>
  </si>
  <si>
    <t>Stabilize (1 km)</t>
  </si>
  <si>
    <t>Deregözü Köy Yolu (23,40 KKN)</t>
  </si>
  <si>
    <t>Stabilize (4 km)</t>
  </si>
  <si>
    <t>Doğanköy KöyYolu(37KNN)</t>
  </si>
  <si>
    <t>Stabilize (0,5 km)</t>
  </si>
  <si>
    <t>Düzköy Köy Yolu (22 KKN)</t>
  </si>
  <si>
    <t>Egeköy Köy Yolu (04 KKN)</t>
  </si>
  <si>
    <t>Stabilize (2,5 km)</t>
  </si>
  <si>
    <t>Erenköy Köy Yolu (34 KKN)</t>
  </si>
  <si>
    <t>Stabilize (0,4 km)</t>
  </si>
  <si>
    <t>Kahraman KöyYolu(13,46KKN)</t>
  </si>
  <si>
    <t>Kaledibi Köy Yolu (01 KKN)</t>
  </si>
  <si>
    <t>Karabörk Köy Yolu (27,28KKN)</t>
  </si>
  <si>
    <t>Kuşköy Köy Yolu (15 KKN)</t>
  </si>
  <si>
    <t>Stabilize (1,2 km)</t>
  </si>
  <si>
    <t>Sarayköy Köy Yolu (08 KKN)</t>
  </si>
  <si>
    <t>Yenişadı Köy Yolu (29 KKN)</t>
  </si>
  <si>
    <t>Yeşilköy Köy Yolu (07,06KKN)</t>
  </si>
  <si>
    <t>Onarım</t>
  </si>
  <si>
    <t>Stabilize (15 km)</t>
  </si>
  <si>
    <t xml:space="preserve">Sarayköy Köyü İçme Suyu İsale Hattı </t>
  </si>
  <si>
    <t>Yeni Tesis</t>
  </si>
  <si>
    <t>Suyu Yetersiz</t>
  </si>
  <si>
    <t>39 KKN Ködiken Çardak
 Boğaz Y.Çakıl Karaovacık</t>
  </si>
  <si>
    <t>Stabilize Bakım Onarım 
Yapılacaktır</t>
  </si>
  <si>
    <t xml:space="preserve">Toplam 21 Km(0,6 Beton,20,4Stabilize)
</t>
  </si>
  <si>
    <t xml:space="preserve">65 KKN Güzelyurt Merkz.
 Port.Güney Çay 62 KKN </t>
  </si>
  <si>
    <t>Güzelyurt Köyü</t>
  </si>
  <si>
    <t>Stabilize Bakım Onarım
Yapılacaktır</t>
  </si>
  <si>
    <t>Toplam 10 Km(3,3 Beton ,4,7Stabilize 2, Tesviye)</t>
  </si>
  <si>
    <t>91 KKN Dikence Sülükgölü Topçulu Balıklı Çeşmedüzü Şahinyuva</t>
  </si>
  <si>
    <t>Şahinyuva -Tikence</t>
  </si>
  <si>
    <t>Toplam 14Km ( sfalt,5,7 Beton,2,5 Stabilize 6,3)</t>
  </si>
  <si>
    <t>21 KKN Yeşilköy Pangal Kireccik Kurugeriş</t>
  </si>
  <si>
    <t>Yeşilköy-Kurugeriş-Seydiköy</t>
  </si>
  <si>
    <t>Stabilize Bakım Onarım
 Yapılacaktır</t>
  </si>
  <si>
    <t>Toplam 14Km (3,9Km
 Beton,8,10 Stabilize,2 Tesviye)</t>
  </si>
  <si>
    <t>57-58 KKN Hendekaltı
 Hendeküstü Bayrambey Bağlantı Yolu</t>
  </si>
  <si>
    <t>Akkaya Köyü</t>
  </si>
  <si>
    <t>Stabilizeden Betona
 Dönüşüm Yapılacak</t>
  </si>
  <si>
    <t>Toplam 7 Km(2,2 Beton
,4,8Stabilize)</t>
  </si>
  <si>
    <t>106 KKN Tepekoru Kaşdibi
 Gezinli Külcülü Merkez</t>
  </si>
  <si>
    <t>Aralıcak Köyü</t>
  </si>
  <si>
    <t>Stabilizeden Betona 
Dönüşüm Yapılacak</t>
  </si>
  <si>
    <t>Toplam 3 Km (0,2 Beton
,2,80Stabilize)</t>
  </si>
  <si>
    <t xml:space="preserve">15 KKN Arpacık Mrk 13 KKN
</t>
  </si>
  <si>
    <t>Arpacık Köyü</t>
  </si>
  <si>
    <t>Stabilizeden Betona Dönüşüm Yapılacak</t>
  </si>
  <si>
    <t>Toplam 6 Km (1,3 Beton,2,7 Stabilize,2,0 Tesviye)</t>
  </si>
  <si>
    <t xml:space="preserve">30 KKN Başlangıç Avluca
 Güney </t>
  </si>
  <si>
    <t>Avluca Köyü</t>
  </si>
  <si>
    <t>Toplam 8 Km (3,0 Beton, 5,Stabilize)</t>
  </si>
  <si>
    <t>60 KKN Sarnıç Kandahur 
Bağlantı Yolu</t>
  </si>
  <si>
    <t>Aydınlar Köyü</t>
  </si>
  <si>
    <t>Toplam 4Km (0,3 Km 
Beton,3,7 Km Stabilize)</t>
  </si>
  <si>
    <t>123 KKN Bahçecik Kızıldere
Yolu</t>
  </si>
  <si>
    <t>Bahçecik Köyü</t>
  </si>
  <si>
    <t>Toplam Toplam 11,5 Km
(4,2 Beton, 7,3Stabilize)</t>
  </si>
  <si>
    <t>130 KKN Çamdibi Bayrambey
Merkez</t>
  </si>
  <si>
    <t>Bayrambey Köyü</t>
  </si>
  <si>
    <t>Bakım Onarım Yapılacak</t>
  </si>
  <si>
    <t>Toplam 2,5Km (0,4 Beton,
1,1Stabilize,1 Tesviye)</t>
  </si>
  <si>
    <t xml:space="preserve">131 KKN ilt 83 KKN ilt
</t>
  </si>
  <si>
    <t>Çalkaya Köyü</t>
  </si>
  <si>
    <t>78 KKN Çepniköy Öteköy
Bağlantı Yolu</t>
  </si>
  <si>
    <t>Çepniköy Köyü</t>
  </si>
  <si>
    <t>Stabilizeden Betona
Dönüşüm Yapılacak</t>
  </si>
  <si>
    <t>Toplam 4,5 Km
 (3,5 Km Beton)</t>
  </si>
  <si>
    <t>110 KKN Demircili Merkez
Merkez</t>
  </si>
  <si>
    <t>Demircili Köyü</t>
  </si>
  <si>
    <t>Toplam 1,5 Km
(500 Mt Beton)</t>
  </si>
  <si>
    <t xml:space="preserve">18 KKN Direkbükü Tepe </t>
  </si>
  <si>
    <t>Direkbükü Köyü</t>
  </si>
  <si>
    <t>Toplam 3,5 Km (0,4
 Beton,1,5Stabilize,1,6 Tesviye)</t>
  </si>
  <si>
    <t xml:space="preserve">36 KKN Töngelcik Akkaya
</t>
  </si>
  <si>
    <t>Ericek Köyü</t>
  </si>
  <si>
    <t>Toplam 10,5Km (10,5
 Stabilize)</t>
  </si>
  <si>
    <t>97 KKN Elevli Gebelli
 Potakallı</t>
  </si>
  <si>
    <t>Gebelli Köyü</t>
  </si>
  <si>
    <t>BSK Beton Üstü Asfalt
 Yapılacak</t>
  </si>
  <si>
    <t>Toplam 4 Km (3,3
 Beton,0,7Stabilize)</t>
  </si>
  <si>
    <t>28 KKN Gümüşdere
 Merkez Boğmalık</t>
  </si>
  <si>
    <t>Gümüşdere Köyü</t>
  </si>
  <si>
    <t xml:space="preserve">Beton, 2,3Stabilize) </t>
  </si>
  <si>
    <t>13 KKN Gacan Güneyköy
 Merk</t>
  </si>
  <si>
    <t>Güneyköy Köyü</t>
  </si>
  <si>
    <t>Toplam 11,5 Km (5,5 
Km Beton, 6Km abilize)</t>
  </si>
  <si>
    <t xml:space="preserve">65 KKN Güzelyurt Merkz. 
Port.Güney Çay 62 KKN </t>
  </si>
  <si>
    <t>Toplam 10 Km (3,3
 Beton, 4,7Stabilize)</t>
  </si>
  <si>
    <t>08 KKN Hacıköy  Kuz</t>
  </si>
  <si>
    <t>Hacıköy Köyü</t>
  </si>
  <si>
    <t>Toplam 4 Km (3,8 
Beton, 1,2 Stabilize</t>
  </si>
  <si>
    <t>114 KKN Hurmakıranı Andoz 
Yakaağzı Tepeköy Merk. Harşıtlı</t>
  </si>
  <si>
    <t>Hacımahmutlu Köyü</t>
  </si>
  <si>
    <t>Toplam 8 Km (5 Km 
Beton,3,5Stabilize)</t>
  </si>
  <si>
    <t xml:space="preserve">03 KKN İbrahimşeyh Mınaklı
</t>
  </si>
  <si>
    <t>İbrahimşeyh Köyü</t>
  </si>
  <si>
    <t>Toplam 1,5 Km (0,9Km
 Beton, 0,6 Km tabilize)</t>
  </si>
  <si>
    <t>94 KKN Yazlık Konakkıranı</t>
  </si>
  <si>
    <t>Kaşdibi Köyü</t>
  </si>
  <si>
    <t>Toplam 2,5 Km (1,5
 Beton, 1Stabilize)</t>
  </si>
  <si>
    <t xml:space="preserve">27 KKN Kurugeriş Köprübaşı 
</t>
  </si>
  <si>
    <t>Kurugeriş Köyü</t>
  </si>
  <si>
    <t>Toplam 4,0 Km (0,7 
Beton,3,3 Stabilize)</t>
  </si>
  <si>
    <t>117 KKN Abanozlu Hacaklı</t>
  </si>
  <si>
    <t>Sakarya Köyü</t>
  </si>
  <si>
    <t>Stabilizeden Betona
Dönüsüm yapılacak</t>
  </si>
  <si>
    <t>Toplam 2,5 Km
 (3,5 Km Beton)</t>
  </si>
  <si>
    <t>29 KKN Seydiköy Mrk.
 Belencardağı Orman</t>
  </si>
  <si>
    <t>Seydiköy Köyü</t>
  </si>
  <si>
    <t>Toplam 8 Km (1,9 Beton
 2,6 Stabilize,3,5 myol)</t>
  </si>
  <si>
    <t>98 KKN Şahinyuva Köy Yolu</t>
  </si>
  <si>
    <t>Şahinyuva Köyü</t>
  </si>
  <si>
    <t>Toplam 5 Km(3,5 Km
Beton 1,5 Km Stabilize)</t>
  </si>
  <si>
    <t>20 KKN Taflancık Yukarı
 Kertilyatak Öteköy</t>
  </si>
  <si>
    <t>Taflancık Köyü</t>
  </si>
  <si>
    <t>Toplam 8,0 Km (3 Km
 Beton, 5 Km Stabilize)</t>
  </si>
  <si>
    <t>91 KKN Dikence Sülükgölü
Topculu Balıklı KKN Topculu</t>
  </si>
  <si>
    <t>Tikence Köyü</t>
  </si>
  <si>
    <t>Toplam 14,5 Km( 5,7 
Asfalt 2,5Beton,6,3 Stabilize)</t>
  </si>
  <si>
    <t>59 KKN Kandahur Hıdırlı 
Yeniköy</t>
  </si>
  <si>
    <t>Toplam 5 Km (1,2
 Beton, 3,8Stabilize)</t>
  </si>
  <si>
    <t>21 KKN Yeşilköy Pangal 
Kireccik Kurugeriş Keleşli Seydiköy</t>
  </si>
  <si>
    <t>Yeşilköy Köyü</t>
  </si>
  <si>
    <t>Toplam 14 Km (5,0 Km
 Beton,7,0 Km Stabilize,2 2,0 Tesviye)</t>
  </si>
  <si>
    <t>12 KKN Yeşilyurt Keçigerişi 
Şalcı</t>
  </si>
  <si>
    <t>Yeşilyurt Köyü</t>
  </si>
  <si>
    <t>Toplam 11 Km (3,4
 Beton,7,6 Stabilize</t>
  </si>
  <si>
    <t>Çepniköy Köyü Kuzbahçe, Kayadüzü İsale Hattı</t>
  </si>
  <si>
    <t>İsale Hattı Yapılacak</t>
  </si>
  <si>
    <t>Suyu Yetersiz Tesis Geliştirme</t>
  </si>
  <si>
    <t>Gülburnu Köyü</t>
  </si>
  <si>
    <t>Gülburnu Köyü Henek Mahallesi Depo Yapımı</t>
  </si>
  <si>
    <t>Depo Yapılacak</t>
  </si>
  <si>
    <t>Değirmenağzı Köyü</t>
  </si>
  <si>
    <t>Değirmenağzı Köyü Sondaj Yapımı</t>
  </si>
  <si>
    <t>Sondaj Yapılacak</t>
  </si>
  <si>
    <t>Ericek Köyü Kökdiken Depo Yapımı</t>
  </si>
  <si>
    <t>Tikence Köyü Merkez Mahallesi İsale Hattı</t>
  </si>
  <si>
    <t>KEMERLİ KÖYÜ BETON YOL YAPIMI</t>
  </si>
  <si>
    <t>Savaşlar Mevkii</t>
  </si>
  <si>
    <t>STABİLİZE YOLUN BETONA ÇEVRİLMESİ</t>
  </si>
  <si>
    <t>STABİLİZE 1 KM</t>
  </si>
  <si>
    <t>BİRİNCİ DERECE</t>
  </si>
  <si>
    <t>KEKİKTEPE KÖYÜ BETON YOL YAPIMI</t>
  </si>
  <si>
    <t>Kipritçiler Mevkii</t>
  </si>
  <si>
    <t>ADAKÖY KÖYÜ BETON YOL YAPIMI</t>
  </si>
  <si>
    <t>Köy İçi</t>
  </si>
  <si>
    <t>STABİLİZE 2 KM</t>
  </si>
  <si>
    <t>ARALIK KÖYÜ BETON YOL YAPIMI</t>
  </si>
  <si>
    <t>Yamaklıyanı- Deregözü</t>
  </si>
  <si>
    <t>STABİLİZE 5 KM</t>
  </si>
  <si>
    <t>BALCILIKÖYÜ BETON YOL YAPIMI</t>
  </si>
  <si>
    <t>Yeşiltepe- Dizgine bağlantı yolu</t>
  </si>
  <si>
    <t>ÇORAPÇILAR KÖYÜ BETON YOL YAPIMI</t>
  </si>
  <si>
    <t>Boztepe bağlantısı ve Kısalar Yolu</t>
  </si>
  <si>
    <t>DEREKÖY KÖYÜ BETON YOL YAPIMI</t>
  </si>
  <si>
    <t xml:space="preserve">Aşağı ve Yukarı Mevkii-Berberli-Telli </t>
  </si>
  <si>
    <t>STABİLİZE 3 KM</t>
  </si>
  <si>
    <t>İSHAKLI KÖYÜ BETON YOL YAPIMI</t>
  </si>
  <si>
    <t>Kabaktepe Belen Bağlantısı- Aşağı Bodurlu</t>
  </si>
  <si>
    <t>Avuluk Mevkii</t>
  </si>
  <si>
    <t>STABİLİZE 8 KM</t>
  </si>
  <si>
    <t>KEMALİYE KÖYÜ BETON YOL YAPIMI</t>
  </si>
  <si>
    <t>Merkez- Belen Mahalle Yolu</t>
  </si>
  <si>
    <t>KEMALİYE KÖYÜ ORTAK BETON YOL YAPIMI</t>
  </si>
  <si>
    <t>Yeşiltepe- Güney Mahalle Yolu</t>
  </si>
  <si>
    <t>KÖSEMEN KÖYÜ BETON YOL YAPIMI</t>
  </si>
  <si>
    <t>Üst Mahalle</t>
  </si>
  <si>
    <t>YARIMCA KÖYÜ  BETON YOL YAPIMI</t>
  </si>
  <si>
    <t>Merkez- Üst Mevkii</t>
  </si>
  <si>
    <t>ADAKÖY KÖYÜ TAŞ İSTİNAT DUVARI</t>
  </si>
  <si>
    <t>Melikli Mevkii</t>
  </si>
  <si>
    <t>İSTİNAT DUVARI</t>
  </si>
  <si>
    <t>BETON</t>
  </si>
  <si>
    <t>İSHAKLI KÖYÜ TAŞ İSTİNAT DUVARI</t>
  </si>
  <si>
    <t>Belen Mevkii</t>
  </si>
  <si>
    <t>İSHAKLI KÖYÜ MENFEZ YAPIMI</t>
  </si>
  <si>
    <t>Küplük Mevkii</t>
  </si>
  <si>
    <t>MENFEZ</t>
  </si>
  <si>
    <t>ÇORAPÇILAR KÖYÜ İÇME SUYU</t>
  </si>
  <si>
    <t>İçme Suyu Depo (50 m³)  ve Şebeke Onarımı</t>
  </si>
  <si>
    <t>Yukarıboynuyoğun, Tekkeköy Köyleri Gurup Yolu Sıcak Asfalt Yol Projesi</t>
  </si>
  <si>
    <t>Yukarıboynuyoğun, Tekkeköy Köyleri Gurup Yolu</t>
  </si>
  <si>
    <t>Asfalt (5 km)</t>
  </si>
  <si>
    <t>Boncukçukur, Düzçukur Köyleri Gurup Yolu Beton Yol Projesi</t>
  </si>
  <si>
    <t>Boncukçukur, Düzçukur Köyleri Gurup Yolu</t>
  </si>
  <si>
    <t>Stabilize (10 km)</t>
  </si>
  <si>
    <t>Gürağaç, Kuluncak, Sarıyar, Fırınlı Köyleri Bağlantı Yolu Beton Yol Projesi</t>
  </si>
  <si>
    <t xml:space="preserve">Gürağaç, Kuluncak, Sarıyar, Fırınlı Köyleri Bağlantı Yolu </t>
  </si>
  <si>
    <t>Örnekköy, Akpınar, Dayıcık Köyleri Gurup Yolu Beton Yol Projesi</t>
  </si>
  <si>
    <t>Örnekköy, Akpınar, Dayıcık Köyleri Gurup Yolu</t>
  </si>
  <si>
    <t>Boncukçukur Köyü Beton Yol Projesi</t>
  </si>
  <si>
    <t>Boncukçukur Köyü</t>
  </si>
  <si>
    <t>Düzçukur Köyü Beton Yol Projesi</t>
  </si>
  <si>
    <t>Düzçukur Köyü</t>
  </si>
  <si>
    <t>Fırınlı Köyü Beton Yol Projesi</t>
  </si>
  <si>
    <t>Fırınlı Köyü</t>
  </si>
  <si>
    <t>Stabilize (1,5 km)</t>
  </si>
  <si>
    <t>Sarıyar Köyü Beton Yol Projesi</t>
  </si>
  <si>
    <t>Sarıyar Köyü</t>
  </si>
  <si>
    <t>Kuluncak Köyü Beton Yol Projesi</t>
  </si>
  <si>
    <t>Kuluncak Köyü</t>
  </si>
  <si>
    <t>Gürağaç Köyü Beton Yol Projesi</t>
  </si>
  <si>
    <t>Gürağaç Köyü</t>
  </si>
  <si>
    <t>İlit Köyü Beton Yol Projesi</t>
  </si>
  <si>
    <t>İlit Köyü</t>
  </si>
  <si>
    <t>Stabilize (3 km)</t>
  </si>
  <si>
    <t>Daycık Köyü Beton Yol Projesi</t>
  </si>
  <si>
    <t>Daycık Köyü</t>
  </si>
  <si>
    <t>Akpınar Köyü Beton Yol Projesi</t>
  </si>
  <si>
    <t>Akpınar Köyü</t>
  </si>
  <si>
    <t>Örnekköy Köyü Beton Yol Projesi</t>
  </si>
  <si>
    <t>Örnekköy Köyü</t>
  </si>
  <si>
    <t>Ergenekon Köyü Beton Yol Projesi</t>
  </si>
  <si>
    <t>Ergenekon Köyü</t>
  </si>
  <si>
    <t>Yukarıboynuyoğun Köyü Beton Yol Projesi</t>
  </si>
  <si>
    <t>Yukarıboynuyoğun Köyü</t>
  </si>
  <si>
    <t>Tekkeköy Köyü Beton Yol Projesi</t>
  </si>
  <si>
    <t>Tekkeköy Köyü</t>
  </si>
  <si>
    <t>13 Köy Yolu Greyderli Bakım Onarım</t>
  </si>
  <si>
    <t>Boncukçukur, Düzçukur, Fırınlı, Sarıyar, Kuluncak, Gürağaç, İlit, Dayıcık, Akpınar, Örnekköy, Ergenekon, Yukarıboynuyoğun ve Tekkeköy Köyleri.</t>
  </si>
  <si>
    <t>Stabilize (85 km)</t>
  </si>
  <si>
    <t>Bakım Onarım</t>
  </si>
  <si>
    <t>15 KK- Nolu-Haydaroğlu-Bayramşah</t>
  </si>
  <si>
    <t>Gönüllü, Bayramşah, Kirazlı Köyleri</t>
  </si>
  <si>
    <t>Asfalt Üzeri Bakım Onarım</t>
  </si>
  <si>
    <t>Asfalt ( 7 Km)</t>
  </si>
  <si>
    <t xml:space="preserve">Birinci Derece (Grup Yolu) </t>
  </si>
  <si>
    <t>36 KK- Nolu-Karakoç-Yazlık Grup Yolu</t>
  </si>
  <si>
    <t>Karakoç, Karaishak, Yazlık, Sancaklıtepe, Gürpınar, Kurbanpınar ve Harmandarlı Köyleri</t>
  </si>
  <si>
    <t>Asfalt (12 Km)</t>
  </si>
  <si>
    <t>66-KK Nolu-Çamlıca-Geçit Grup Yolu</t>
  </si>
  <si>
    <t>Çamlıca, Armutdüzü, Ceylanpınar, Geçit ve Erköy Köyleri</t>
  </si>
  <si>
    <t>Beton Üzeri Sıcak Asfalt</t>
  </si>
  <si>
    <t>Beton Yol (22 Km)</t>
  </si>
  <si>
    <t>45 KK Nolu-Taflancık-Çakırlı-Yünlüce Grup Yolu</t>
  </si>
  <si>
    <t>Taflancık, Çakırlı Töngel ve Yünlüce Köyleri</t>
  </si>
  <si>
    <t>Beton Yol (8 Km)</t>
  </si>
  <si>
    <t>20-KK Nolu Balıklısu-Saraycık Grup Yolu</t>
  </si>
  <si>
    <t>Balıklısu ve Saraycık Köyleri</t>
  </si>
  <si>
    <t>Beton Yol (9 Km)</t>
  </si>
  <si>
    <t>107-KK Nolu-Güneyköy-Kayabaşı Grup Yolu</t>
  </si>
  <si>
    <t>Güneyköy ve Kayabaşı Köyleri</t>
  </si>
  <si>
    <t>Beton Yol (7 Km)</t>
  </si>
  <si>
    <t>87- KK NoluAlataş-Bayrambey0Demirci Grup Yolu</t>
  </si>
  <si>
    <t>Alataş, Demirci ve Bayrambey Köyleri</t>
  </si>
  <si>
    <t>29 KK Nolu-Kılıçlı-Sürmenli Grup Yolu</t>
  </si>
  <si>
    <t>Kılıçlı ve Sürmenli Köyleri</t>
  </si>
  <si>
    <t>Beton Yol (4 Km)</t>
  </si>
  <si>
    <t>31-KK NoluTepeköy-Karaishak Grup Yolu</t>
  </si>
  <si>
    <t>Tepeköy-Karaishak Köyleri</t>
  </si>
  <si>
    <t>Beton Yol (5 Km)</t>
  </si>
  <si>
    <t>101- KK Nolu Altınpınar -Sayca Grup Yolu</t>
  </si>
  <si>
    <t>Altınpınar-Sayca Köyleri</t>
  </si>
  <si>
    <t>Beton Yol (3 Km)</t>
  </si>
  <si>
    <t>123- KK Nolu Alataş Köyü</t>
  </si>
  <si>
    <t>Alataş Köyü</t>
  </si>
  <si>
    <t>Stabilize (0,980 Km)</t>
  </si>
  <si>
    <t>102-KK Nolu Altınpınar Köyü</t>
  </si>
  <si>
    <t>Altınpınar Köyü</t>
  </si>
  <si>
    <t>Stabilize (1,6 Km)</t>
  </si>
  <si>
    <t>62-63-KK Nolu Armutdüzü Köyü</t>
  </si>
  <si>
    <t>Armutdüzü Köyü</t>
  </si>
  <si>
    <t>Stabilizeden Beton Kaplamaya Dönüşüm Yapılacaktır</t>
  </si>
  <si>
    <t>Stabilize (10,5 Km)</t>
  </si>
  <si>
    <t>Beton Yol (2,1 Km)</t>
  </si>
  <si>
    <t>119- KK Nolu Arnavut Köyü</t>
  </si>
  <si>
    <t>Arnavut Köyü</t>
  </si>
  <si>
    <t>Beton Yol (3,8 Km)</t>
  </si>
  <si>
    <t>Balıklısu Köyü</t>
  </si>
  <si>
    <t>V Kanal</t>
  </si>
  <si>
    <t>V Kanal (0,2 Km)</t>
  </si>
  <si>
    <t>22 KK- Nolu Balıklısu Köyü</t>
  </si>
  <si>
    <t>Stabilize (0,900 Km)</t>
  </si>
  <si>
    <t>88 KK -Nolu Bayrambey Köyü</t>
  </si>
  <si>
    <t>Stabilize Yol (1,3 Km)</t>
  </si>
  <si>
    <t>12 KK Nolu Bayramşah Köyü</t>
  </si>
  <si>
    <t>Bayramşah Köyü</t>
  </si>
  <si>
    <t>Beton Yol (1,3 Km)</t>
  </si>
  <si>
    <t>14 KK Nolu Bayramşah Köyü</t>
  </si>
  <si>
    <t>Stabilize (4,2 Km)</t>
  </si>
  <si>
    <t>59 KK Nolu Ceylanpınar Köyü</t>
  </si>
  <si>
    <t>Ceylanpınar Köyü</t>
  </si>
  <si>
    <t>Beton Yol (0,8 Km)</t>
  </si>
  <si>
    <t>Stabilize (2,5 Km)</t>
  </si>
  <si>
    <t>120 KK Nolu Çakırlı Köyü</t>
  </si>
  <si>
    <t>Çakırlı Köyü</t>
  </si>
  <si>
    <t>Stabilize (11 Km)</t>
  </si>
  <si>
    <t>70-71 KK Nolu Çamlıca Köyü</t>
  </si>
  <si>
    <t>Çamlıca Köyü</t>
  </si>
  <si>
    <t>71-72 KK Nolu Çamlıca Köyü</t>
  </si>
  <si>
    <t>Stabilize (3,4 Km)</t>
  </si>
  <si>
    <t>91 KK Nolu Demirci Köyü</t>
  </si>
  <si>
    <t>Demirci Köyü</t>
  </si>
  <si>
    <t>Beton Yol (4,4 Km)</t>
  </si>
  <si>
    <t>94-98 KK Nolu Dokuztepe Köyü</t>
  </si>
  <si>
    <t>Dokuztepe Köyü</t>
  </si>
  <si>
    <t>Stabilize (6,1 Km)</t>
  </si>
  <si>
    <t>96-98 KK Nolu Dokuztepe Köyü</t>
  </si>
  <si>
    <t>Stabilize (4 Km)</t>
  </si>
  <si>
    <t>03-04 KK Nolu Düzköy Köyü</t>
  </si>
  <si>
    <t>Düzköy Köyü</t>
  </si>
  <si>
    <t>Stabilize (2 Km)</t>
  </si>
  <si>
    <t>02- KK Nolu Düzköy Köyü</t>
  </si>
  <si>
    <t>Beton Yol (1 Km)</t>
  </si>
  <si>
    <t>67 KK Nolu Erköy Köyü</t>
  </si>
  <si>
    <t>Erköy Köyü</t>
  </si>
  <si>
    <t>65-KK Nolu Geçit Köyü</t>
  </si>
  <si>
    <t>Geçit Köyü</t>
  </si>
  <si>
    <t>Stabilize (0,4 Km)</t>
  </si>
  <si>
    <t>18- KK Nolu Gönüllü Köyü</t>
  </si>
  <si>
    <t>Gönüllü Köyü</t>
  </si>
  <si>
    <t>Stabilize (6,3 Km)</t>
  </si>
  <si>
    <t>112-KK Nolu Güneyköy Köyü</t>
  </si>
  <si>
    <t>Stabilize (1,8 Km)</t>
  </si>
  <si>
    <t>36 -KK Nolu Gürpınar Köyü</t>
  </si>
  <si>
    <t>Gürpınar Köyü</t>
  </si>
  <si>
    <t>Beton Yol (4,5 Km)</t>
  </si>
  <si>
    <t>117-KK Nolu Halkalı Köyü</t>
  </si>
  <si>
    <t>Halkalı Köyü</t>
  </si>
  <si>
    <t>Beton Yol (2,9 Km)</t>
  </si>
  <si>
    <t>16 -KK Nolu Harmandarlı Köyü (Çimento)</t>
  </si>
  <si>
    <t>Harmandarlı Köyü</t>
  </si>
  <si>
    <t>Beton Yol (7,8 Km)</t>
  </si>
  <si>
    <t>01 -KK Nolu Hisarüstü Köyü</t>
  </si>
  <si>
    <t>Hisarüstü Köyü</t>
  </si>
  <si>
    <t>Beton Yol (5,4 Km)</t>
  </si>
  <si>
    <t>Karabulduk Köyü</t>
  </si>
  <si>
    <t>Stabilize (1,9 Km)</t>
  </si>
  <si>
    <t>49- KK Nolu Karadere Köyü</t>
  </si>
  <si>
    <t>Karadere Köyü</t>
  </si>
  <si>
    <t>Stabilize (0,6 Km)</t>
  </si>
  <si>
    <t>Stabilize (3,9 Km)</t>
  </si>
  <si>
    <t>31- KK Nolu Karaishak Köyü</t>
  </si>
  <si>
    <t>Karaishak Köyü</t>
  </si>
  <si>
    <t>Stabilize (3,85 Km)</t>
  </si>
  <si>
    <t>33-35 KK Nolu Karakoç Köyü</t>
  </si>
  <si>
    <t>Karakoç Köyü</t>
  </si>
  <si>
    <t>Stabilize (1,85 Km)</t>
  </si>
  <si>
    <t>34- KK Nolu Karakoç Köyü</t>
  </si>
  <si>
    <t>Stabilize (8,7 Km)</t>
  </si>
  <si>
    <t>21-KK Nolu Kaşaltı Köyü</t>
  </si>
  <si>
    <t>Kaşaltı Köyü</t>
  </si>
  <si>
    <t>Beton Yol (3,3 Km)</t>
  </si>
  <si>
    <t>104-KK Nolu Kayabaşı Köyü</t>
  </si>
  <si>
    <t>Kayabaşı Köyü</t>
  </si>
  <si>
    <t>Stabilize (0,5 Km)</t>
  </si>
  <si>
    <t>108- KK Nolu Kayabaşı Köyü</t>
  </si>
  <si>
    <t>28-KK Nolu Kılıçılı Köyü</t>
  </si>
  <si>
    <t>Kılıçlı Köyü</t>
  </si>
  <si>
    <t>27-28-KK Nolu Kılıçılı Köyü</t>
  </si>
  <si>
    <t>Beton Yol (1,2 Km)</t>
  </si>
  <si>
    <t>16-KK Nolu Kirazlı Köyü</t>
  </si>
  <si>
    <t>Kirazlı Köyü</t>
  </si>
  <si>
    <t>41 KK Nolu Kurbanpınar Köyü</t>
  </si>
  <si>
    <t>Kurbanpınar Köyü</t>
  </si>
  <si>
    <t>84-86 KK Nolu Küçükgeriş Köyü</t>
  </si>
  <si>
    <t>Küçükgeriş Köyü</t>
  </si>
  <si>
    <t>Stabilize (1,4 Km)</t>
  </si>
  <si>
    <t>85-KK Nolu Küçükgeriş Köyü</t>
  </si>
  <si>
    <t>Stabilize (2,7 Km)</t>
  </si>
  <si>
    <t>40 KK Nolu Sancaklıtepe Köyü</t>
  </si>
  <si>
    <t>Sancaklıtepe Köyü</t>
  </si>
  <si>
    <t>23-25 KK Nolu Saraycık Köyü</t>
  </si>
  <si>
    <t>Saraycık Köyü</t>
  </si>
  <si>
    <t>Beton Yol (13 Km)</t>
  </si>
  <si>
    <t>101- KK Nolu Sayca Köyü (Kayalar, Bağ, Dok.)</t>
  </si>
  <si>
    <t>Sayca Köyü</t>
  </si>
  <si>
    <t>26-27 KK Nolu Sürmenli Köyü (Kıran, Değirmen)</t>
  </si>
  <si>
    <t>Sürmenli Köyü</t>
  </si>
  <si>
    <t>Stabilize (1 Km)</t>
  </si>
  <si>
    <t>46- KK Nolu Taflancık Köyü</t>
  </si>
  <si>
    <t>Taflancık köyü</t>
  </si>
  <si>
    <t>31 KK Nolu Tepeköy Köyü</t>
  </si>
  <si>
    <t>Tepeköy Köyü</t>
  </si>
  <si>
    <t>127 KK Nolu Töngel Köyü</t>
  </si>
  <si>
    <t>Töngel Köyü</t>
  </si>
  <si>
    <t>Beton Yol (2,2 Km)</t>
  </si>
  <si>
    <t>Unaca Köyü</t>
  </si>
  <si>
    <t>Beton Yol (2,5 Km)</t>
  </si>
  <si>
    <t xml:space="preserve">37-39- KK Nolu Yazlık Köyü </t>
  </si>
  <si>
    <t>Yazlık Köyü</t>
  </si>
  <si>
    <t>55-57- KK Nolu Yivdincik Köyü</t>
  </si>
  <si>
    <t>Yivdincik Köyü</t>
  </si>
  <si>
    <t>08- KK Nolu Yolağzı Köyü</t>
  </si>
  <si>
    <t>Yolağzı Köyü</t>
  </si>
  <si>
    <t>Beton Yol (6,8 Km)</t>
  </si>
  <si>
    <t>43- KK Nolu Yünlüce Köyü</t>
  </si>
  <si>
    <t>Yünlüce Köyü</t>
  </si>
  <si>
    <t>Stabilize (1,7 Km)</t>
  </si>
  <si>
    <t>44- KK Nolu Yünlüce Köyü</t>
  </si>
  <si>
    <t>12- KK Nolu Yolbaşı Köyü</t>
  </si>
  <si>
    <t>Yolbaşı Köyü</t>
  </si>
  <si>
    <t>Beton Yol (2 Km)</t>
  </si>
  <si>
    <t>TÜM KÖY YOLLARI BAKIM ONARIM</t>
  </si>
  <si>
    <t>44 Köy</t>
  </si>
  <si>
    <t>Stabilize (51,5 Km)</t>
  </si>
  <si>
    <t>Kaptaj ve Klorlama Cihazı</t>
  </si>
  <si>
    <t>Sulu Şebekeli     Tesis Geliştirme</t>
  </si>
  <si>
    <t>Sanitasyon (Tüm Köyler)</t>
  </si>
  <si>
    <t>44 Köy (135)</t>
  </si>
  <si>
    <t>Bakım Onarım (Depo ve Kaptaj Malzemesi, Tamir Takımı, Klorlama Cihazı, Seramik ve Yapıştırıcı Alımı)</t>
  </si>
  <si>
    <t>Şerefli- Deregözü- Güzelköy Grup Yolu</t>
  </si>
  <si>
    <t>Stabilizeden Beton Yola Dönüşüm</t>
  </si>
  <si>
    <t>Stabilize</t>
  </si>
  <si>
    <t>Bozat- Şerefli- Medrese Köyü Bağlantı Yolu</t>
  </si>
  <si>
    <t>Çayır- Medrese Köyü Bağlantı Yolu</t>
  </si>
  <si>
    <t>Çayır- Güney Köy (hapanca) Bağlantı Yolu</t>
  </si>
  <si>
    <t>Örnekköy- Alidede Köyü Bağlantı Yolu</t>
  </si>
  <si>
    <t>Gökçeali- Balçıklı- Güneyköy Grup Yolu</t>
  </si>
  <si>
    <t>Bülbüllü Köyü</t>
  </si>
  <si>
    <t>Medrese Köyü</t>
  </si>
  <si>
    <t>Narlık Köyü</t>
  </si>
  <si>
    <t>Akçay Köyü</t>
  </si>
  <si>
    <t>Alidede Köyü</t>
  </si>
  <si>
    <t>Armutçukuru Köyü</t>
  </si>
  <si>
    <t>Balçıklı Köyü</t>
  </si>
  <si>
    <t>Bozat Köyü</t>
  </si>
  <si>
    <t>Çağlandere Köyü</t>
  </si>
  <si>
    <t>Çayır Köyü</t>
  </si>
  <si>
    <t>Esentepe Köyü</t>
  </si>
  <si>
    <t>Gökçeali Köyü</t>
  </si>
  <si>
    <t>Hasanşeyh Köyü</t>
  </si>
  <si>
    <t>Nefsi Piraziz Köyü</t>
  </si>
  <si>
    <t>Şerefli Köyü</t>
  </si>
  <si>
    <t>Yunusemre Köyü</t>
  </si>
  <si>
    <t>Güzelköy Köyü</t>
  </si>
  <si>
    <t>Muhtelif Köy Yolları</t>
  </si>
  <si>
    <t>Stabilize Yol Bakım Onarım</t>
  </si>
  <si>
    <t xml:space="preserve">Tepeköy Köyü </t>
  </si>
  <si>
    <t>Yela Mevkii</t>
  </si>
  <si>
    <t>30 Ton Betonarme Depo Yapımı</t>
  </si>
  <si>
    <t>Sulu Yeni Tesis</t>
  </si>
  <si>
    <t xml:space="preserve">Akçay Köyü </t>
  </si>
  <si>
    <t>Merkez Mahallesi</t>
  </si>
  <si>
    <t>50 Ton Betonarme Depo Yapımı</t>
  </si>
  <si>
    <t xml:space="preserve">Deregözü Köyü </t>
  </si>
  <si>
    <t>Alameşe Mahallesi</t>
  </si>
  <si>
    <t xml:space="preserve">Esentepe Köyü </t>
  </si>
  <si>
    <t>Kaleyanı Mahallesi</t>
  </si>
  <si>
    <t>İshale Yapımı</t>
  </si>
  <si>
    <t>Akıncılar,Arslancık,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Yukarıortacami</t>
  </si>
  <si>
    <t>Stabiliziden Beton Yola
Dönüşüm Yapılacaktır.</t>
  </si>
  <si>
    <t>Stabilize (65 km)</t>
  </si>
  <si>
    <t>Akıncılar, Arageriş, 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Yukarıboğalı, Yukarıortacami</t>
  </si>
  <si>
    <t xml:space="preserve">Beton Üzeri Sıcak Afalt Yapımı </t>
  </si>
  <si>
    <t>Beton (25 km)</t>
  </si>
  <si>
    <t>Stabilize (110 km)</t>
  </si>
  <si>
    <t xml:space="preserve">Arageriş Köyü İçmesuyu İnşaatı İşi </t>
  </si>
  <si>
    <t>Yokuşbaşı, Kavgalı, Herekli Mahalleleri</t>
  </si>
  <si>
    <t xml:space="preserve">Bakım Onarım </t>
  </si>
  <si>
    <t>Yukarıboğalı Köyü İçmesuyu 
İnşaatı İşi</t>
  </si>
  <si>
    <t>Çağlayan köyü yolu</t>
  </si>
  <si>
    <t>Hacıköyler mahalleleri</t>
  </si>
  <si>
    <t>Stabilizeden sathi kaplamaya dönüşüm</t>
  </si>
  <si>
    <t>Stabilize ( 1,5 km)</t>
  </si>
  <si>
    <t>1.Derece</t>
  </si>
  <si>
    <t>Kule-Ozanlı Grup Yolu</t>
  </si>
  <si>
    <t>Kule ve Ozanlı Köyleri</t>
  </si>
  <si>
    <t>Stabilize ( 2,9 km)</t>
  </si>
  <si>
    <t>Turpçu-Sipahi Grup Yolu</t>
  </si>
  <si>
    <t>Sipahi köyü, Kapaklı mah.</t>
  </si>
  <si>
    <t>Asfalt ( 1,5 km)</t>
  </si>
  <si>
    <t>Çakır köyü yolu</t>
  </si>
  <si>
    <t>Yedipınar, Çileder, Dedeli ve Çoğlu mahalleleri</t>
  </si>
  <si>
    <t>Stabilize ( 2 km)</t>
  </si>
  <si>
    <t>Uğurca köyü yolu</t>
  </si>
  <si>
    <t>Uğurca</t>
  </si>
  <si>
    <t>Stabilize ( 0,8 km )</t>
  </si>
  <si>
    <t>Tepeltepe köyü yolu</t>
  </si>
  <si>
    <t>Kavunluk mahallesi</t>
  </si>
  <si>
    <t>Yeniyol köyü yolu</t>
  </si>
  <si>
    <t>Yeniyol</t>
  </si>
  <si>
    <t>Stabilize ( 1 km )</t>
  </si>
  <si>
    <t>Yakınca köyü yolu</t>
  </si>
  <si>
    <t>Yakınca</t>
  </si>
  <si>
    <t>Kınık köyü yolu</t>
  </si>
  <si>
    <t>Yalnızdam mahallesi</t>
  </si>
  <si>
    <t>Şaplıca ve Yeşilyayla köyleri</t>
  </si>
  <si>
    <t>Şaplıca ve Yeşilyayla</t>
  </si>
  <si>
    <t>Evcili köyü yolu</t>
  </si>
  <si>
    <t>Evcili</t>
  </si>
  <si>
    <t>Köy içi bakım onarım</t>
  </si>
  <si>
    <t>Stabilize ( 1,5 km )</t>
  </si>
  <si>
    <t>Alişar köyü  yolu</t>
  </si>
  <si>
    <t>Kestane ve Çaylaklı mah.</t>
  </si>
  <si>
    <t>Ocaktaşı köyü yolu</t>
  </si>
  <si>
    <t>Geyre ve Ataölen mahalleleri</t>
  </si>
  <si>
    <t>Yumurcaktaş köyü yolu</t>
  </si>
  <si>
    <t>Yumurcaktaş</t>
  </si>
  <si>
    <t>Sultankonağı köyü yolu</t>
  </si>
  <si>
    <t>Sultankonağı</t>
  </si>
  <si>
    <t>Yaycı köyü yolu</t>
  </si>
  <si>
    <t>Kozaluca mahallesi</t>
  </si>
  <si>
    <t>Hasanşeyh köyü yolu</t>
  </si>
  <si>
    <t>Hasanşeyh</t>
  </si>
  <si>
    <t>Ozanlı köyü yolu</t>
  </si>
  <si>
    <t>Yukarı mahalle</t>
  </si>
  <si>
    <t>Örencik köyü yolu</t>
  </si>
  <si>
    <t>Örencik</t>
  </si>
  <si>
    <t>Stabilize ( 0,5 km )</t>
  </si>
  <si>
    <t>Balcana köyü yolu</t>
  </si>
  <si>
    <t>Balcana</t>
  </si>
  <si>
    <t>Gürpınar köyü yolu</t>
  </si>
  <si>
    <t>Gürpınar</t>
  </si>
  <si>
    <t>Köy İçi Kilit Parke</t>
  </si>
  <si>
    <t>Stabilize (1.000 m² parke)</t>
  </si>
  <si>
    <t xml:space="preserve">Ovacık köyü </t>
  </si>
  <si>
    <t>Aşağı Armutlu mah.</t>
  </si>
  <si>
    <t>Karaağaç köyü</t>
  </si>
  <si>
    <t>Karağaağaç</t>
  </si>
  <si>
    <t>Arslanşah köyü</t>
  </si>
  <si>
    <t>Arslanşah</t>
  </si>
  <si>
    <t>Yeşilyurt köyü</t>
  </si>
  <si>
    <t>Yeşilyurt</t>
  </si>
  <si>
    <t>Ekecek köyü</t>
  </si>
  <si>
    <t>Ekecek</t>
  </si>
  <si>
    <t>Güzelyurt köyü</t>
  </si>
  <si>
    <t>Yedikardeş köyü</t>
  </si>
  <si>
    <t>Yedikardeş</t>
  </si>
  <si>
    <t>Güvercinlik köyü</t>
  </si>
  <si>
    <t>Güvercinlik</t>
  </si>
  <si>
    <t>Suboyu köyü</t>
  </si>
  <si>
    <t>Suboyu</t>
  </si>
  <si>
    <t>Dönençay köyü</t>
  </si>
  <si>
    <t>Dönençay</t>
  </si>
  <si>
    <t>Bayramköy köyü</t>
  </si>
  <si>
    <t>Bayramköy</t>
  </si>
  <si>
    <t>Tokluağıl köyü</t>
  </si>
  <si>
    <t>Tokluağıl</t>
  </si>
  <si>
    <t>Yıltarıç köyü</t>
  </si>
  <si>
    <t>Yıltarıç</t>
  </si>
  <si>
    <t>Buzkeçi köyü</t>
  </si>
  <si>
    <t>Buzkeçi</t>
  </si>
  <si>
    <t>Bayhasan köyü</t>
  </si>
  <si>
    <t>Bayhasan</t>
  </si>
  <si>
    <t>Ahurcuk köyü</t>
  </si>
  <si>
    <t>Ahurcuk</t>
  </si>
  <si>
    <t>Saraycık köyü</t>
  </si>
  <si>
    <t>Saraycık</t>
  </si>
  <si>
    <t>Kayalı köyü</t>
  </si>
  <si>
    <t>Kayalı</t>
  </si>
  <si>
    <t>Baltaşı köyü</t>
  </si>
  <si>
    <t>Baltaşı</t>
  </si>
  <si>
    <t>Karacaören  köyü</t>
  </si>
  <si>
    <t>Karacaören</t>
  </si>
  <si>
    <t>Altınçevre köyü yolu</t>
  </si>
  <si>
    <t>Altınçevre</t>
  </si>
  <si>
    <t>1 Adet Menfez</t>
  </si>
  <si>
    <t>Gökçetaş köyü yolu</t>
  </si>
  <si>
    <t>Gökçetaş</t>
  </si>
  <si>
    <t>Şaplıca köyü yolu</t>
  </si>
  <si>
    <t xml:space="preserve">Şaplıca  </t>
  </si>
  <si>
    <t>Buzkeçi, Toplukonak, Kınık Grup yolu, Hocaoğlu, Konak, Tepeltepe, Duman, Şahinler ve Ocaktaşı Grup Yolları</t>
  </si>
  <si>
    <t>Asfalt Sathi Kaplama Bakım Onarımı</t>
  </si>
  <si>
    <t>Asfalt ( 2 km)</t>
  </si>
  <si>
    <t>Diler köyü</t>
  </si>
  <si>
    <t>20 m³ depo yapımı</t>
  </si>
  <si>
    <t>Esentepe köyü</t>
  </si>
  <si>
    <t>Kule köyü</t>
  </si>
  <si>
    <t xml:space="preserve">Duman köyü </t>
  </si>
  <si>
    <t>Güneygören Köyü</t>
  </si>
  <si>
    <t>Şahinler köyü</t>
  </si>
  <si>
    <t>Şaplıca köyü</t>
  </si>
  <si>
    <t>Dereköy</t>
  </si>
  <si>
    <t>Tekkaya köyü</t>
  </si>
  <si>
    <t>Ovacık köyü</t>
  </si>
  <si>
    <t>Arslanşah, Dönençay, Duman, Buzkeçi, Ozanlı, Şaplıca, Tepeltepe, Yakınca, Dereköy ve Gökçetaş köyleri</t>
  </si>
  <si>
    <t>İsale yapımı</t>
  </si>
  <si>
    <t>Sulu Şebekeli (Bakım Onarım)</t>
  </si>
  <si>
    <t>24-25-141 KKN Akköy Köyü Kilhan-Killik Bağlantı Yolu, Çeğel, Çeğel-Tekercek Bağlantı Yolu</t>
  </si>
  <si>
    <t>Kilhan, Killik, Çeğel, Tekercek</t>
  </si>
  <si>
    <t>Toplam 12,5 Km (2,8 km Beton, 9,7 km Stabilize)</t>
  </si>
  <si>
    <t>62-76/2-77 KKN Akpınar Köyü Tarakçı, Portlu, Karabaş</t>
  </si>
  <si>
    <t>Tarakçı, Portlu, Karabaş</t>
  </si>
  <si>
    <t>Toplam 7 Km (1,6 km Beton, 5,4 km Stabilize)</t>
  </si>
  <si>
    <t>27 KKN Dereköy Köyü Aralıcak, Karolca</t>
  </si>
  <si>
    <t>Aralıcak, Karolca</t>
  </si>
  <si>
    <t>Toplam 4 Km (2,4 km Beton, 1,6 km Stabilize)</t>
  </si>
  <si>
    <t>50 KKN Derindere Köyü Merkez, Saraydüzü</t>
  </si>
  <si>
    <t>Merkez, Saraydüzü</t>
  </si>
  <si>
    <t>Toplam 5 Km (3,2 km Beton, 1,8 km Stabilize)</t>
  </si>
  <si>
    <t>136 KKN Seydili-Orta Mah. Bağlantı Yolu</t>
  </si>
  <si>
    <t>Seydili, Orta</t>
  </si>
  <si>
    <t>Toplam 1,5 Km (0,3 km Beton, 1,2 km Stabilize)</t>
  </si>
  <si>
    <t>61 KKN Güllüce Köyü Bayramlı</t>
  </si>
  <si>
    <t>Bayramlı</t>
  </si>
  <si>
    <t>Toplam 6 Km (1,2 km Beton, 4 km Asfalt, 0,8 km Stabilize)</t>
  </si>
  <si>
    <t>90-96 KKN Hisarcık Köyü Bayburtlukıranı, Küşlü</t>
  </si>
  <si>
    <t>Bayburtlukıranı, Küşlü</t>
  </si>
  <si>
    <t xml:space="preserve">103-104 KKN Kanlıca Köyü Elmaderesi, Yukarı, Topluca, Hanyanı </t>
  </si>
  <si>
    <t>Elmaderesi, Yukarı, Topluca, Hanyanı</t>
  </si>
  <si>
    <t>Toplam 7 Km (4 km Beton, 0,5 km Asaft, 2,5 km Stabilize)</t>
  </si>
  <si>
    <t>101-137 KKN Koçlu Köyü Yokuşbaı, Doymuş, Değirmenağzı, Çeğel</t>
  </si>
  <si>
    <t>Yokuşbaı, Doymuş, Değirmenağzı, Çeğel</t>
  </si>
  <si>
    <t>Toplam 8 Km (4,6 km Beton, 1 km Asaft, 2,4 km Stabilize)</t>
  </si>
  <si>
    <t xml:space="preserve">17 KKN Küçükköy Köyü Kirazkıranı </t>
  </si>
  <si>
    <t>Kirazkıranı</t>
  </si>
  <si>
    <t>Toplam 3 Km (2,5 km Beton, 0,5 km Stabilize)</t>
  </si>
  <si>
    <t>18 KKN Küçükköy Köyü Merkez</t>
  </si>
  <si>
    <t>Toplam 2 Km (2 km Beton)</t>
  </si>
  <si>
    <t>33 KKN Ortaköy Köyü Merkez</t>
  </si>
  <si>
    <t>Toplam 1,5 Km (1 km Beton, 0,5 km Stabilize)</t>
  </si>
  <si>
    <t>44-45-84-85-86 KKN Sınır Köyü  Göğarmut-Yüzsekizi, Çelebi-Çeşmeardı, Sofu, Kahranlı, Sarıhasan</t>
  </si>
  <si>
    <t>Göğarmut,Yüzsekizi, Çelebi,Çeşmeardı, Sofu, Kahranlı, Sarıhasan</t>
  </si>
  <si>
    <t>Toplam 23 Km (9,5 km Beton, 1,5 km Asaft, 12 km Stabilize)</t>
  </si>
  <si>
    <t>26 KKN Sinanlı Köyü Portlu, Kozyaka</t>
  </si>
  <si>
    <t>Portlu, Kozyaka</t>
  </si>
  <si>
    <t>Toplam 8,5 Km (5 km Beton, 1,3 km Asaft, 2,2 km Stabilize)</t>
  </si>
  <si>
    <t>97-98-99 KKN Tekke Köyü Kayabaşı, Çukur, Alabozu</t>
  </si>
  <si>
    <t>Kayabaşı, Çukur, Alabozu</t>
  </si>
  <si>
    <t>Toplam 5,5 Km (2,6 km Beton, 2,9 km Stabilize)</t>
  </si>
  <si>
    <t>109-146 KKN Yazlık Köyü Hamaz, Kuzyatak</t>
  </si>
  <si>
    <t>Hamaz, Kuzyatak</t>
  </si>
  <si>
    <t>Toplam 3,5 Km (2,2 km Beton, 0,2 km Asaft, 1,1 km Stabilize)</t>
  </si>
  <si>
    <t>109 KKN Yenice Köyü Merkez, Uludüz</t>
  </si>
  <si>
    <t>Merkez, Uldüz</t>
  </si>
  <si>
    <t>135 KKN Yeniakköy Köyü Güney</t>
  </si>
  <si>
    <t>Güney</t>
  </si>
  <si>
    <t>Toplam 2 Km (2 km Stabilize)</t>
  </si>
  <si>
    <t>111-112/2 Yeniyazlık Köyü Keller, Ağut, Tahmazlı</t>
  </si>
  <si>
    <t>Keller, Ağut, Tahmazlı</t>
  </si>
  <si>
    <t>Toplam 5 Km (1,8 km Beton, 3,2 km Stabilize)</t>
  </si>
  <si>
    <t>46-82 KKN Yeşilpınar Köyü Sarıyer, Öküzçukuru</t>
  </si>
  <si>
    <t>Sarıyer, Öküzçukuru</t>
  </si>
  <si>
    <t>Toplam 5 Km (1,8 km Beton, 0,9 km Asaft, 2,3 km Stabilize)</t>
  </si>
  <si>
    <t>37 KKN Yeşilyurt Köyü Manastır, Komanağzı</t>
  </si>
  <si>
    <t>Manastır, Komanağzı</t>
  </si>
  <si>
    <t>Toplam 5 Km (3 km Beton, 2 km Stabilize)</t>
  </si>
  <si>
    <t>37 KKN Yeşilyurt Köyü Komanağzı</t>
  </si>
  <si>
    <t>Komanağzı</t>
  </si>
  <si>
    <t>Toplam 2 Km (1 km Beton, 1 km Stabilize)</t>
  </si>
  <si>
    <t>24-28-45-50-74-85-86-99-128 KKN Akköy Köyü Killik, Dereköy Köyü Kuşkıranı, Sınır Köyü Çelebi-Çeşmeardı, Kahranlı, Sarıhasan, Derindere Köyü Saraydüzü, Akpınar Köyü Mollaoğlu, Tekke Köyü Alabuzu, Kanlıa Köyü Kıranyatak</t>
  </si>
  <si>
    <t>Killik, Kuşkıranı, Çelebi-Çeşmeardı, Kahranlı, Sarıhasan, Saraydüzü, Mollaoğlu, Alabuzu, Kıranyatak</t>
  </si>
  <si>
    <t>Toplam 25,5 Km (4,9 km Beton, 0,5 km Asaft, 20,1 km Stabilize)</t>
  </si>
  <si>
    <t>Yazlık Köyü İçme Suyu Deposu İnşaatı</t>
  </si>
  <si>
    <t>Belen</t>
  </si>
  <si>
    <t>5 Tonluk Depo Yapımı</t>
  </si>
  <si>
    <t>Sulu-Şebekeli-Tesis Geliştirme</t>
  </si>
  <si>
    <t>Ümütbükü Köyü İçme Suyu Deposu ve Şebeke İnşaatı</t>
  </si>
  <si>
    <t>Çöğürcüoğlu, Kütüklü, Hastaflan, Kağışkıranı, Direkdibi, Batman, Kocukoğlu</t>
  </si>
  <si>
    <t>20 Tonluk Depo Yapımı ve Şebeke Yapımı</t>
  </si>
  <si>
    <t>Suyu Yetersiz-Şebekeli, Yeni Tesis</t>
  </si>
  <si>
    <t>ÇATALAĞAÇ KÖYÜ KÖY YOLU</t>
  </si>
  <si>
    <t xml:space="preserve">ÇATALAĞAÇ KÖYÜ </t>
  </si>
  <si>
    <t>BETON ÜZERİ SICAK ASFALT KAPLAMA</t>
  </si>
  <si>
    <t>ÇATAK KÖYÜ KÖY YOLU</t>
  </si>
  <si>
    <t xml:space="preserve">ÇATAK KÖYÜ </t>
  </si>
  <si>
    <t>SÖĞÜTAĞZI KÖYÜ KÖY YOLU</t>
  </si>
  <si>
    <t>SÖĞÜTAĞZI KÖYÜ</t>
  </si>
  <si>
    <t>KOZKÖY KÖYÜ KÖY YOLU</t>
  </si>
  <si>
    <t xml:space="preserve">KOZKÖY KÖYÜ </t>
  </si>
  <si>
    <t>GÜDÜL KÖYÜ KÖY YOLU</t>
  </si>
  <si>
    <t>GÜDÜL KÖYÜ</t>
  </si>
  <si>
    <t>YENİKÖY KÖYÜ KÖY YOLU</t>
  </si>
  <si>
    <t>YENİKÖY KÖYÜ</t>
  </si>
  <si>
    <t>STABİLİZEDEN BETONA DÖNÜŞÜM</t>
  </si>
  <si>
    <t>STABİLİZE</t>
  </si>
  <si>
    <t>GÜVENLİK KÖYÜ KÖY YOLU</t>
  </si>
  <si>
    <t xml:space="preserve">GÜVENLİK KÖYÜ </t>
  </si>
  <si>
    <t>DOYMUŞ KÖYÜ KÖY YOLU</t>
  </si>
  <si>
    <t xml:space="preserve">DOYMUŞ KÖYÜ </t>
  </si>
  <si>
    <t>ÇATALAĞAÇ KÖYÜ</t>
  </si>
  <si>
    <t>ÇATAK, ÇATALAĞAÇ, DOYMUŞ, GÜDÜL, GÜVENLİK, KOZKÖY, OYRACA, SÖĞÜTAĞZI VE YENİKÖY KÖYLERİ KÖY YOLLARI</t>
  </si>
  <si>
    <t>ÇATAK, ÇATALAĞAÇ, DOYMUŞ, GÜDÜL, GÜVENLİK, KOZKÖY, OYRACA, SÖĞÜTAĞZI VE YENİKÖY KÖYLERİ</t>
  </si>
  <si>
    <t>TESVİYEDEN STABİLİZEYE DÖNÜŞÜM</t>
  </si>
  <si>
    <t>TESVİYE</t>
  </si>
  <si>
    <t>OYRACA KÖYÜ İÇME SUYU PROJESİ</t>
  </si>
  <si>
    <t xml:space="preserve">OYRACA KÖYÜ </t>
  </si>
  <si>
    <t>İSALE HATTI VE DEPO YAPIMI</t>
  </si>
  <si>
    <t>SUYU YETERSİZ ŞEBEKELİ TESİS GELİŞTİRME</t>
  </si>
  <si>
    <t>ARDIÇ</t>
  </si>
  <si>
    <t>Köseli Mahallesi</t>
  </si>
  <si>
    <t>0,150 metre stabilize</t>
  </si>
  <si>
    <t xml:space="preserve">ATAKÖY </t>
  </si>
  <si>
    <t>Kıran Mahalle</t>
  </si>
  <si>
    <t>0,350 metre stabilize</t>
  </si>
  <si>
    <t>BURUNUCU</t>
  </si>
  <si>
    <t>Çeğel Mahallesi</t>
  </si>
  <si>
    <t>0.500 metre stabilize</t>
  </si>
  <si>
    <t>BAYAZIT KÖYÜ</t>
  </si>
  <si>
    <t>Kızılelma ve Kargünlü Mahallesi</t>
  </si>
  <si>
    <t>5 km stabilize</t>
  </si>
  <si>
    <t>BEŞİRLİ</t>
  </si>
  <si>
    <t>Alt Mahalle ve Orta Mahalle</t>
  </si>
  <si>
    <t>1 km stabilize</t>
  </si>
  <si>
    <t xml:space="preserve">ÇATAKKIRI </t>
  </si>
  <si>
    <t>Büyük ve Küçük Mahalle</t>
  </si>
  <si>
    <t>7 km stabilize</t>
  </si>
  <si>
    <t>DEDELİ</t>
  </si>
  <si>
    <t>Kaleköy Bağlantı Yolu</t>
  </si>
  <si>
    <t>0,500 metre stabilize</t>
  </si>
  <si>
    <t>DEREKUŞÇULU</t>
  </si>
  <si>
    <t>0,340 metre stabilize</t>
  </si>
  <si>
    <t>ESENYURT</t>
  </si>
  <si>
    <t>Keselce Mahallesi</t>
  </si>
  <si>
    <t>3 km stabilize</t>
  </si>
  <si>
    <t>ESENLİ</t>
  </si>
  <si>
    <t>Tenkoğlu Mahallesi</t>
  </si>
  <si>
    <t>0,100 metre stabilize</t>
  </si>
  <si>
    <t>DAYLI</t>
  </si>
  <si>
    <t>Kayabaşı Mahallesi</t>
  </si>
  <si>
    <t>0,300 metre stabilize</t>
  </si>
  <si>
    <t>GÜLPINAR</t>
  </si>
  <si>
    <t>Yukarı ve Karşı Mahalle</t>
  </si>
  <si>
    <t>GÜVENDİK</t>
  </si>
  <si>
    <t>Meyitoğlu Mahallesi</t>
  </si>
  <si>
    <t>0,400 metre stabilize</t>
  </si>
  <si>
    <t>HAYDARLI</t>
  </si>
  <si>
    <t>Karayanlı ve Camiyanı Mahallesi</t>
  </si>
  <si>
    <t>2 km stabilize</t>
  </si>
  <si>
    <t>İNANCA</t>
  </si>
  <si>
    <t>Sofulu ve Yukarı Mahalle</t>
  </si>
  <si>
    <t>1.5 km stabilize</t>
  </si>
  <si>
    <t>İSMAİLBEYLİ</t>
  </si>
  <si>
    <t>Horoz Mahalle</t>
  </si>
  <si>
    <t>KARABURUN</t>
  </si>
  <si>
    <t>Sahil Mahallesi</t>
  </si>
  <si>
    <t>KAYNAR</t>
  </si>
  <si>
    <t>Kıran ve Yarbaşı Mahallesi</t>
  </si>
  <si>
    <t>KIDIR</t>
  </si>
  <si>
    <t>Orta Mahalle</t>
  </si>
  <si>
    <t>0,330 metre stabilize</t>
  </si>
  <si>
    <t>KIRIKLI</t>
  </si>
  <si>
    <t>Melikli ve Deregözü Mahallesi</t>
  </si>
  <si>
    <t>KOYUNHAMZA</t>
  </si>
  <si>
    <t>Hacılı Mahalle</t>
  </si>
  <si>
    <t>KÖPRÜBAŞI</t>
  </si>
  <si>
    <t>Merkez Mahalle</t>
  </si>
  <si>
    <t>MAKSUTLU</t>
  </si>
  <si>
    <t>Merkez ve Ağnak Mahallesi</t>
  </si>
  <si>
    <t>1.4 km stabilize</t>
  </si>
  <si>
    <t>Yalıkıranı Mahallesi</t>
  </si>
  <si>
    <t>0.850 metre stabilize</t>
  </si>
  <si>
    <t>ÖNERLİ</t>
  </si>
  <si>
    <t>Kuzey Mahallesi</t>
  </si>
  <si>
    <t>SAĞLIK</t>
  </si>
  <si>
    <t>Abbaslı Mahallesi</t>
  </si>
  <si>
    <t>SEFERLİ</t>
  </si>
  <si>
    <t>ŞAHİNYUVA</t>
  </si>
  <si>
    <t>Geçit Mahallesi</t>
  </si>
  <si>
    <t>ŞAFAKLI</t>
  </si>
  <si>
    <t>ŞENLİK</t>
  </si>
  <si>
    <t xml:space="preserve">Alt Mahalle </t>
  </si>
  <si>
    <t xml:space="preserve">SOĞUKPINAR KÖYÜ </t>
  </si>
  <si>
    <t>Kale ve Güney Mahallesi</t>
  </si>
  <si>
    <t>TAŞLIK</t>
  </si>
  <si>
    <t>TÜRKELLİ</t>
  </si>
  <si>
    <t>Ağmatlı Mahallesi</t>
  </si>
  <si>
    <t>TERZİALİ</t>
  </si>
  <si>
    <t>Kavakyanı ve Pıramatlı Mahallesi</t>
  </si>
  <si>
    <t>4 km stabilize</t>
  </si>
  <si>
    <t>TEPEKÖY</t>
  </si>
  <si>
    <t>Aycılı Mahallesi</t>
  </si>
  <si>
    <t>2.5 km stabilize</t>
  </si>
  <si>
    <t>YEĞENLİ</t>
  </si>
  <si>
    <t>YEŞİLDERE</t>
  </si>
  <si>
    <t>Güney ve Aşağı Mahalle</t>
  </si>
  <si>
    <t>0.500 km stabilize</t>
  </si>
  <si>
    <t>DAYLI-TEPEKÖY-ATAKÖY KÖY YOLU</t>
  </si>
  <si>
    <t xml:space="preserve">Daylı, Ataköy ve Tepeköy köyleri </t>
  </si>
  <si>
    <t>3.5 km stabilize</t>
  </si>
  <si>
    <t>BEŞİRLİ-KÖPRÜBAŞI-ŞENLİK KÖYÜ YOLU ÇAĞMANYANI MAHALLESİ</t>
  </si>
  <si>
    <t>Çağmanyanı Mahallesi</t>
  </si>
  <si>
    <t>ŞAHİNYUVA-AKHARMAN-ARDIÇ GRUP GRUP YOLU</t>
  </si>
  <si>
    <t>Akharman, Ardıç ve Şahinyuva grup yolu</t>
  </si>
  <si>
    <t>Beton Kanal Yapılacak</t>
  </si>
  <si>
    <t>1.6 metre beton kanal</t>
  </si>
  <si>
    <t>TERZİALİ-DİKMEN-MENTEŞE- DEREBOYU GRUP YOLU</t>
  </si>
  <si>
    <t>Terziali, Dikmen, Menteşe ve Dereboyu Grup Yolu</t>
  </si>
  <si>
    <t>4.5 km beton kanal</t>
  </si>
  <si>
    <t xml:space="preserve">KIRIKLI -ESENLİ GRUP YOLU </t>
  </si>
  <si>
    <t>Esenli, Sofulu, Esenli köyü grup yolu</t>
  </si>
  <si>
    <t>2 km beton kanal</t>
  </si>
  <si>
    <t>Aralıkoz Köyü</t>
  </si>
  <si>
    <t>3 km beton</t>
  </si>
  <si>
    <t>Karakeş Köyü</t>
  </si>
  <si>
    <t>0.500 metre beton</t>
  </si>
  <si>
    <t>Sofulu Köyü</t>
  </si>
  <si>
    <t>0.700 metre beton</t>
  </si>
  <si>
    <t>Çatak Köyü</t>
  </si>
  <si>
    <t>1. Kat Asfalttan 2. Kat Asfaltta Dönüşüm</t>
  </si>
  <si>
    <t>4 km asfalt</t>
  </si>
  <si>
    <t>2.5 km asfalt</t>
  </si>
  <si>
    <t>Çiftlik Köyü</t>
  </si>
  <si>
    <t>1.6 km asfalt</t>
  </si>
  <si>
    <t>Dereboyu, Menteş, Dikmen Ve Terziali Grup Yolu</t>
  </si>
  <si>
    <t>Grup Yolu</t>
  </si>
  <si>
    <t>3 km asfalt</t>
  </si>
  <si>
    <t>Kuşçulu, Boğalı Grup Yolu</t>
  </si>
  <si>
    <t>Karadere, Sağlık ve Maksutlu Grup Yolu</t>
  </si>
  <si>
    <t>Stabilizeden 1. kat Asfaltta Dönüşüm</t>
  </si>
  <si>
    <t>2.4 km stabilize</t>
  </si>
  <si>
    <t>Çalış Köyü</t>
  </si>
  <si>
    <t>Köyün Tamamı</t>
  </si>
  <si>
    <t>İçme Suyu Depo Yapımı</t>
  </si>
  <si>
    <t>Sulu-Yeni Tesis Yapımı</t>
  </si>
  <si>
    <t>Umutlu Köyü</t>
  </si>
  <si>
    <t xml:space="preserve">İçme Suyu Kaptaj Ve İsale Hattı Yapımı </t>
  </si>
  <si>
    <t>Akharman Köyü</t>
  </si>
  <si>
    <t>Gölbaşı Köyü</t>
  </si>
  <si>
    <t>İçme Suyu İsale Hattı Yapımı</t>
  </si>
  <si>
    <t>Hamzalı Köyü</t>
  </si>
  <si>
    <t>İçme Suyu  Şebeke Yapımı</t>
  </si>
  <si>
    <t>Dereboyu Köyü</t>
  </si>
  <si>
    <t>İçme Suyu Kaptaj Yapımı</t>
  </si>
  <si>
    <t xml:space="preserve">               (2021 YILI  İÇİN HEDEFLENEN İŞ MİKTARI BİLGİLERİ)</t>
  </si>
  <si>
    <r>
      <t>2021 YILI KÖYDES PROJESİ 
(</t>
    </r>
    <r>
      <rPr>
        <sz val="10"/>
        <rFont val="Arial"/>
        <family val="2"/>
        <charset val="162"/>
      </rPr>
      <t>ETÜT-PROJE PROGRAMI  İÇİN ÖDENEK DAĞILIMI)</t>
    </r>
  </si>
  <si>
    <t>Akkaya Köyü 162-166 KKN Yeşilyurt, Çatak mahalleleri</t>
  </si>
  <si>
    <t>2 Bağlı Yeşilyurt, Çatak</t>
  </si>
  <si>
    <t>Stabilizeden beton yola dönüş</t>
  </si>
  <si>
    <t>Stabilize 4,50</t>
  </si>
  <si>
    <t>Kızıltaş, Aksu grup yolu 120 KKN Ana yol</t>
  </si>
  <si>
    <t>1 Köy Aksu</t>
  </si>
  <si>
    <t>Stabilizeden bitümlü Sıcak asfalt karışım (BSK) dönüşüm yapılacaktır</t>
  </si>
  <si>
    <t>Stabilize 4,40</t>
  </si>
  <si>
    <t>Alancık Köyü 154-155 KKN Tesbi, Süngütlü mahalleleri</t>
  </si>
  <si>
    <t>2 Bağlı Tesbi, Süngütlü</t>
  </si>
  <si>
    <t xml:space="preserve">Stabilize 4,50 </t>
  </si>
  <si>
    <t>Alancık Köyü 96 KKN Kuzalan mahallesi</t>
  </si>
  <si>
    <t>1 Bağlı Kuzalan</t>
  </si>
  <si>
    <t>Stabilize bakım onarım</t>
  </si>
  <si>
    <t xml:space="preserve">Stabilize 1,50 </t>
  </si>
  <si>
    <t>Çal Köyü 31-41-34 KKN Hıdırellez,Kuzca,Göcek Mahalleleri</t>
  </si>
  <si>
    <t>3 Bağlı Hıdırellez,Kuzca,Göcek</t>
  </si>
  <si>
    <t>Tesviye bakım onarım</t>
  </si>
  <si>
    <t>Tesviye 3,20</t>
  </si>
  <si>
    <t>Çalca Köyü 06-199 KKN Kıran mahallesi ve Güzelköy yolu</t>
  </si>
  <si>
    <t>2 Köy Çalca, Güzelköy, 1 Bağlı Kıran</t>
  </si>
  <si>
    <t>Tesviye 1,50</t>
  </si>
  <si>
    <t>Çalca Köyü 196-06-13 KKN Karakışla,Kıran,Deregözü Mahalleleri</t>
  </si>
  <si>
    <t>3 Bağlı Karakışla,Kıran, Deregözü</t>
  </si>
  <si>
    <t>Stabilize 5,20</t>
  </si>
  <si>
    <t>Çamlı Köyü 108-62 KKN Töngel, Kızılot Mahalleleri</t>
  </si>
  <si>
    <t>2 Bağlı Töngel, Kızılot</t>
  </si>
  <si>
    <t>Stabilize 3,20</t>
  </si>
  <si>
    <t>Çengelköy 174-176 KKN Mollaahmet,Kertil , Hamurcuoğlu mahalleleri</t>
  </si>
  <si>
    <t>2 Bağlı Kertil, Hamurcuoğlu</t>
  </si>
  <si>
    <t>Stabilize 1,50</t>
  </si>
  <si>
    <t>Eğrianbar Köyü 202-17-14 KKN Aralcak-Düzyatak-Özül Mahalleleri</t>
  </si>
  <si>
    <t>3 Bağlı Aralcak, Düzyatak, Özül</t>
  </si>
  <si>
    <t>Stabilize 3,50</t>
  </si>
  <si>
    <t>Eğrianbar Köyü 16 KKN  Merkez Kirazören Mahallesi</t>
  </si>
  <si>
    <t>1 Bağlı Kirazören</t>
  </si>
  <si>
    <t>Stabilize 2,50</t>
  </si>
  <si>
    <t>Güdül Köyü 192-61 KKN Karaçukur ve Umut Mahallesi</t>
  </si>
  <si>
    <t>2 Bağlı Karaçukur, Umut</t>
  </si>
  <si>
    <t>Güzelköy köyü 114 KKN Anayol Kıran mahallesi</t>
  </si>
  <si>
    <t>1 Bağlı Kıran</t>
  </si>
  <si>
    <t>Heydere Köyü 48-91 KKN Hacıyeri, Cinahmetli mahalleleri</t>
  </si>
  <si>
    <t>1 Bağlı Hacıyeri, Cinahmetli</t>
  </si>
  <si>
    <t>Stabilize 3,00</t>
  </si>
  <si>
    <t>Heydere Köyü 56-91 KKN Aliçavuşlu,Türüdülü Mahalleleri</t>
  </si>
  <si>
    <t>2 Bağlı Aliçavuşlu, Türüdülü</t>
  </si>
  <si>
    <t>Tesviye 4,00</t>
  </si>
  <si>
    <t>Hisar Köyü 170 KKN Üst mahallesi</t>
  </si>
  <si>
    <t>1 Köy Hisar, 1 Bağlı Üst</t>
  </si>
  <si>
    <t>İçmesu Köyü 15-16 KKN Camiyanı, Güney mahalleleri</t>
  </si>
  <si>
    <t>1 Köy İçmesu, 2 Bağlı Camiyanı, Güney</t>
  </si>
  <si>
    <t>2 Köy Kızıltaş, Aksu</t>
  </si>
  <si>
    <t>Sıcak asfalt karışım (BSK) yapılacaktır</t>
  </si>
  <si>
    <t>Konuklu Köyü 137-147 KKN Bektaş grup yolu 2. kat asfalt</t>
  </si>
  <si>
    <t>1 Köy Konuklu, 8 Bağlı Karakoç, Bektaş, Göblü, Kösehasan, Derecik, Melense, Böcür, Doğuca</t>
  </si>
  <si>
    <t>Standart geliştirme 2. kat asfalt</t>
  </si>
  <si>
    <t>1 Kat asfalt  8,90</t>
  </si>
  <si>
    <t>Konuklu köyü137-147 KKN Merkez mahallesi</t>
  </si>
  <si>
    <t>1 Bağlı Merkez</t>
  </si>
  <si>
    <t>Kurtulmuş Köyü 160-161-162-215 KKN Anayol, Bakacak, Maskara, Çıraktamı, Ören mahalleleri</t>
  </si>
  <si>
    <t>4 Bağlı Bakacak, Maskara, Çıraktamı, Ören</t>
  </si>
  <si>
    <t>Küçükahmet Köyü 55-57 KKN Alt, Şeker mahalleleri</t>
  </si>
  <si>
    <t>2 Bağlı Alt, Şeker</t>
  </si>
  <si>
    <t>Stabilize 4,00</t>
  </si>
  <si>
    <t>Küknarlı Köyü 171-172-174 KKN Musalı, Kışla, Gemidireği mahallesi</t>
  </si>
  <si>
    <t>3 Bağlı Musalı, Kışla, Gemidireği</t>
  </si>
  <si>
    <t>Stabilize 3,45</t>
  </si>
  <si>
    <t>Kümbet Köyü 65 KKN Merkez anayol mahellesi</t>
  </si>
  <si>
    <t>1 Köy Kümbet, 1 Bağlı Merkez</t>
  </si>
  <si>
    <t>Stabilizeden parke yola dönüş</t>
  </si>
  <si>
    <t>Stabilize 2,20</t>
  </si>
  <si>
    <t>Maden Köyü 169 KKN Anayol</t>
  </si>
  <si>
    <t xml:space="preserve">1 Köy Maden </t>
  </si>
  <si>
    <t>Meşeliyatak Köyü 19 KKN Anayol mahallesi</t>
  </si>
  <si>
    <t>1 köy Meşeliyatak, 1 Bağlı Merkez</t>
  </si>
  <si>
    <t>Meşeliyatak Köyü 05 KKN Satırgil Mahallesi</t>
  </si>
  <si>
    <t>1 Köy Meşeliyatak, 1 Bağlı Satırgil</t>
  </si>
  <si>
    <t>Pınarlar Köyü 113 KKN Başlak mahallesi</t>
  </si>
  <si>
    <t>1 Bağlı Başlak Tombulyeri</t>
  </si>
  <si>
    <t>Sarıyakup Köyü 116-118 KKN Merkez, Çatalan Mahallesi</t>
  </si>
  <si>
    <t>1 Köy Sarıyakup, 1 Bağlı Çatalan</t>
  </si>
  <si>
    <t>Stabilize 2,00</t>
  </si>
  <si>
    <t>Sarıyakup Köyü 116 KKN Merkez Mahallesi</t>
  </si>
  <si>
    <t>1 Köy Sarıyakup</t>
  </si>
  <si>
    <t>Tesviye 2,50</t>
  </si>
  <si>
    <t>Tepeküknarlı Köyü 179-180 KKN Merkez,Köseoğlu mahalleleri</t>
  </si>
  <si>
    <t>1 Köy Tepeküknarlı 1 Bağlı Köseoğlu</t>
  </si>
  <si>
    <t>Tamdere Köyü 121-220-92 KKN Merkez, Karınca, Domu mahalleleri</t>
  </si>
  <si>
    <t>1 Köy Tamdere, 2 Bağlı Karınca, Domu</t>
  </si>
  <si>
    <t>Taşlıca Köyü 01-02 KKN Aydaşlı Aşağı Mahallesi</t>
  </si>
  <si>
    <t>1 Bağlı Aydaşlı</t>
  </si>
  <si>
    <t>Tepeköy Köyü 118 KKN Anayol merkez, Tarakçı mahalleleri</t>
  </si>
  <si>
    <t>1 Köy Tepeköy, 1 Bağlı Tarakçı</t>
  </si>
  <si>
    <t>1 Kat asfalt  2,50</t>
  </si>
  <si>
    <t>Uzundere Köyü 89-90 KKN Merkez, Yukarı, Dervişli, Mahalleleri</t>
  </si>
  <si>
    <t>1 Köy Uzundere, 2 Bağlı Yukarı, Dervişli</t>
  </si>
  <si>
    <t xml:space="preserve">Yaylacık Köyü 162 KKN Anayol yolu </t>
  </si>
  <si>
    <t>1 Köy Yaylacık</t>
  </si>
  <si>
    <t>Yeşilkaya Köyü 45-43-47 KKN Anayol, Suüstü, Hatipli, Çıtlak, Çatak Mahalleleri</t>
  </si>
  <si>
    <t>1 Köy Yeşilkaya, 4 Bağlı Suüstü, Hatipli, Çıtlak, Çatak</t>
  </si>
  <si>
    <t>Yeşilkaya Köyü 44-47-48-45 KKN Koçderesi, Çıtlak, Hatipli, Mahalleleri</t>
  </si>
  <si>
    <t>3 Bağlı Koçderesi, Çıtlak, Hatipli,</t>
  </si>
  <si>
    <t>Yeşiltepe Köyü 31 KKN Anayol</t>
  </si>
  <si>
    <t>1 Köy Yeşiltepe</t>
  </si>
  <si>
    <t>Yeşilvadi Köyü 95-187 KKN Boncuk,Çambelen mahalleleri</t>
  </si>
  <si>
    <t xml:space="preserve">1 Köy Yeşilvadi, 2 Bağlı Boncuk, Çambelen </t>
  </si>
  <si>
    <t>Stabilize 5,25</t>
  </si>
  <si>
    <t xml:space="preserve">Yüce Köyü 109 KKN Çorakalan mahallesi </t>
  </si>
  <si>
    <t>1 Bağlı Çorakalan</t>
  </si>
  <si>
    <t>Yüce Köyü 99-109 KKN Evliyadüzü mahallesi</t>
  </si>
  <si>
    <t>1 Bağlı Evliyadüzü</t>
  </si>
  <si>
    <t>Tesviye 4,50</t>
  </si>
  <si>
    <t>Muhtelif Köylere yol betonlaması (Pınarlar,Yaylacık, Güdül köyleri)</t>
  </si>
  <si>
    <t>3 Köy</t>
  </si>
  <si>
    <t>Stabilize 8,50</t>
  </si>
  <si>
    <t>Yeşilyurt mahallesi</t>
  </si>
  <si>
    <t xml:space="preserve">Şebeke bakım onarım </t>
  </si>
  <si>
    <t>Sulu (şebekeli) Bakım Onarım</t>
  </si>
  <si>
    <t>Çamlı Köyü</t>
  </si>
  <si>
    <t>Töngel mahallesi</t>
  </si>
  <si>
    <t xml:space="preserve">Şebeke bakım onarım depo yapımı </t>
  </si>
  <si>
    <t>Çengelköy Köyü</t>
  </si>
  <si>
    <t>Akmazgöl Kertil mahalleleri</t>
  </si>
  <si>
    <t>Şebeke bakım onarım</t>
  </si>
  <si>
    <t>Küçükahmet Köyü</t>
  </si>
  <si>
    <t>Üst mahallesi</t>
  </si>
  <si>
    <t>Küknarli Köyü</t>
  </si>
  <si>
    <t>Musalı, Merkez cami, Karaveli mahalleleri</t>
  </si>
  <si>
    <t>Pınarlar Köyü</t>
  </si>
  <si>
    <t>Kürtün mahallesi</t>
  </si>
  <si>
    <t xml:space="preserve">Şebeke bakım onarım içmesuyu inşaatı </t>
  </si>
  <si>
    <t>Tepeküknarlı Köyü</t>
  </si>
  <si>
    <t>Topallı mahallesi</t>
  </si>
  <si>
    <t>Yaylacık Köyü</t>
  </si>
  <si>
    <t>Merkez, Umut, Çolaklı mahallleri</t>
  </si>
  <si>
    <t>Yıldız Köyü</t>
  </si>
  <si>
    <t>Merkez mahallesi</t>
  </si>
  <si>
    <t>Akçalı Köyü Beton Yol Projesi</t>
  </si>
  <si>
    <t>Akçalı Köyü</t>
  </si>
  <si>
    <t>Stabilize (0,5 km.)</t>
  </si>
  <si>
    <t>Akıncı Köyü Beton Yol Projesi</t>
  </si>
  <si>
    <t>Güney Bağlısı</t>
  </si>
  <si>
    <t>Akköy Köyü Beton Yol Projesi</t>
  </si>
  <si>
    <t>Çıtlaklı, Topçuoğlu, Ustalı</t>
  </si>
  <si>
    <t>Stabilize (1,5 km.)</t>
  </si>
  <si>
    <t>Alınca Köyü Beton Yol Projesi</t>
  </si>
  <si>
    <t>Hacıemin, Tozluoğlu, Sakallıdağ, Camiyanı</t>
  </si>
  <si>
    <t>Stabilize (4 km.)</t>
  </si>
  <si>
    <t>Anbaralan Köyü Beton Yol Projesi</t>
  </si>
  <si>
    <t>Anbaralan Çamlıca Bağlantı Yolu</t>
  </si>
  <si>
    <t>Stabilize (1,1 km.)</t>
  </si>
  <si>
    <t>Barçaçakırlı Köyü Beton Yol Proje</t>
  </si>
  <si>
    <t>Çakırlı Bağlısı</t>
  </si>
  <si>
    <t>Camili Köyü Beton Yol Projesi</t>
  </si>
  <si>
    <t>Kıran Bağlısı (219 KKN)</t>
  </si>
  <si>
    <t>Stabilize (0,4 km.)</t>
  </si>
  <si>
    <t>Çaldağ Köyü Beton Yol Projesi</t>
  </si>
  <si>
    <t>Çaldağ Köy Bağlıları Yoluna</t>
  </si>
  <si>
    <t>Çamlık Köyü Beton Yol Projesi</t>
  </si>
  <si>
    <t>Çoraklık</t>
  </si>
  <si>
    <t>Stabilize (0,2 km.)</t>
  </si>
  <si>
    <t>Çandır Köyü Beton Yol Projesi</t>
  </si>
  <si>
    <t>Çukur, Kuz</t>
  </si>
  <si>
    <t>Stabilize (1 km.)</t>
  </si>
  <si>
    <t>Çavuşoğlu Köyü Beton Yol Projesi</t>
  </si>
  <si>
    <t>Osmanağa Mevkii</t>
  </si>
  <si>
    <t>Çimşir Köyü Beton Yol Projesi</t>
  </si>
  <si>
    <t>Aksak ve Merkez</t>
  </si>
  <si>
    <t>Darıköy Köyü Beton Yol Projesi</t>
  </si>
  <si>
    <t>Cimanoğlu, Elevlioğlu</t>
  </si>
  <si>
    <t>Ergence Köyü Beton Yol Projesi</t>
  </si>
  <si>
    <t>Bekiroğlu, Zıvalıoğlu, Kaynarca</t>
  </si>
  <si>
    <t>Stabilize (2 km.)</t>
  </si>
  <si>
    <t>Erikliman Köyü Beton Yol Projesi</t>
  </si>
  <si>
    <t>Çirişoğlu, Özkaya, Yalıoğlu, Gökçebel</t>
  </si>
  <si>
    <t>EsentepeKöyü Beton Yol Projesi</t>
  </si>
  <si>
    <t>Akçalı Esentepe Bağlantı Yolu</t>
  </si>
  <si>
    <t>Gedikli Köyü Beton Yol Projesi</t>
  </si>
  <si>
    <t>Kavak, Çağşak</t>
  </si>
  <si>
    <t>Stabilize (3 km.)</t>
  </si>
  <si>
    <t>Güneyköy Köyü Beton Yol Projesi</t>
  </si>
  <si>
    <t>Camiyanı Bağlısı</t>
  </si>
  <si>
    <t>Gürköy Köyü Beton Yol Projesi</t>
  </si>
  <si>
    <t>Üst, Gürlüğen</t>
  </si>
  <si>
    <t>Güveç Köyü Beton Yol Projesi</t>
  </si>
  <si>
    <t>Kıran, Aşağı</t>
  </si>
  <si>
    <t>Hamidiye Köyü Beton Yol Projesi</t>
  </si>
  <si>
    <t xml:space="preserve">Kovancık, Camiyanı, Ustalı </t>
  </si>
  <si>
    <t>Hisargeriş Köyü Beton Yol Projesi</t>
  </si>
  <si>
    <t>Mındız Bağlısı</t>
  </si>
  <si>
    <t>İnişdibi Köyü Beton Yol Projesi</t>
  </si>
  <si>
    <t>Taflanseke Bağlısı</t>
  </si>
  <si>
    <t>Stabilize (5 km.)</t>
  </si>
  <si>
    <t>Karaali Köyü Beton Yol Projesi</t>
  </si>
  <si>
    <t>Güneyköy Bağ. Tömentarla</t>
  </si>
  <si>
    <t>Lapa Köyü Beton Yol Projesi</t>
  </si>
  <si>
    <t>Deregözü Hüseyindağ</t>
  </si>
  <si>
    <t>Melikli Köyü Beton Yol Projesi</t>
  </si>
  <si>
    <t>İncirli, Töngel</t>
  </si>
  <si>
    <t>Mesudiye Köyü Beton Yol Projesi</t>
  </si>
  <si>
    <t>Mesudiye Köyü</t>
  </si>
  <si>
    <t>Orhaniye Köyü Beton Yol Projesi</t>
  </si>
  <si>
    <t xml:space="preserve">Balçıklı, Tuzak </t>
  </si>
  <si>
    <t>Ortaköy Köyü Beton Yol Projesi</t>
  </si>
  <si>
    <t>Hacıoğlu</t>
  </si>
  <si>
    <t>Pınarçukuru Köyü Beton Yol Proje</t>
  </si>
  <si>
    <t>Merkez Demircioğlu</t>
  </si>
  <si>
    <t>Sarvan Köyü Beton Yol Proje</t>
  </si>
  <si>
    <t>Sarvan Köyü</t>
  </si>
  <si>
    <t>Sayca Köyü Beton Yol Projesi</t>
  </si>
  <si>
    <t>Seyitköy Köyü Beton Yol Projesi</t>
  </si>
  <si>
    <t>Camiyanı, Olukyanı</t>
  </si>
  <si>
    <t>Sıvacı Köyü Beton Yol Projesi</t>
  </si>
  <si>
    <t>Dilber, Bıçakçı</t>
  </si>
  <si>
    <t>Sultaniye Köyü Beton Yol Projesi</t>
  </si>
  <si>
    <t>Karabalçık Aydınoğlu</t>
  </si>
  <si>
    <t>Uzgur Köyü Beton Yol Projesi</t>
  </si>
  <si>
    <t>Uzgur Orhaniye Bağlantı Yolu</t>
  </si>
  <si>
    <t>Uzkara Köyü Beton Yol Projesi</t>
  </si>
  <si>
    <t>Dillioğlu, Devecioğlu</t>
  </si>
  <si>
    <t>Ülper Köyü Beton Yol Projesi</t>
  </si>
  <si>
    <t xml:space="preserve">Gündoğdu, Kıran, Çakırlı </t>
  </si>
  <si>
    <t>Yağmurca Köyü Beton Yol Projesi</t>
  </si>
  <si>
    <t>Maden Damdüzü</t>
  </si>
  <si>
    <t>Yaykınlık Köyü Beton Yol Projesi</t>
  </si>
  <si>
    <t>Orta Merkez (248 KKN)</t>
  </si>
  <si>
    <t>Yazlık Köyü Beton Yol Projesi</t>
  </si>
  <si>
    <t>Yazlık Çandır Kuzköy Bağlantı</t>
  </si>
  <si>
    <t>Yenicehisar Köyü Beton Yol Projesi</t>
  </si>
  <si>
    <t>Çağlanbaşı, Kömürcen, Hibe, Camiyanı</t>
  </si>
  <si>
    <t>Yukarıalınlı Köyü Beton Yol Projesi</t>
  </si>
  <si>
    <t>Boztepe, İndibi, Uzunoğlu</t>
  </si>
  <si>
    <t>Barça Köyü 1. Kat Asfalt Projesi</t>
  </si>
  <si>
    <t>Türkmenli Akçaylı</t>
  </si>
  <si>
    <t>1. Kat Asfalt</t>
  </si>
  <si>
    <t>Akçalı Köyü Beton Üzeri Sıcak Asfalt Projesi</t>
  </si>
  <si>
    <t xml:space="preserve"> Beton Üzeri Sıcak Asfalt</t>
  </si>
  <si>
    <t>Akıncı Köyü Beton Üzeri Sıcak Asfalt Projesi</t>
  </si>
  <si>
    <t>Akıncı Köyü</t>
  </si>
  <si>
    <t>Akköy Köyü Beton Üzeri Sıcak Asfalt Projesi</t>
  </si>
  <si>
    <t>Akköy Köyü</t>
  </si>
  <si>
    <t>Alınca Köyü Beton Üzeri Sıcak Asfalt Projesi</t>
  </si>
  <si>
    <t>Alınca Köyü</t>
  </si>
  <si>
    <t>Anbaralan Köyü Beton Üzeri Sıcak Asfalt Projesi</t>
  </si>
  <si>
    <t>Duman Bağlısı</t>
  </si>
  <si>
    <t>Barça Köyü Beton Üzeri Sıcak Asfalt Projesi</t>
  </si>
  <si>
    <t>Barçaçakırlı Köyü Beton Üzeri Sıcak Asfalt Projesi</t>
  </si>
  <si>
    <t>Bayazıt Köyü Beton Üzeri Sıcak Asfalt Projesi</t>
  </si>
  <si>
    <t>Boztekke Köyü Beton Üzeri Sıcak Asfalt Projesi</t>
  </si>
  <si>
    <t>Boztekke Köy Bağlıları Yoluna</t>
  </si>
  <si>
    <t>Burhaniye Köyü Asfalt Bakım Onarm Projesi</t>
  </si>
  <si>
    <t>Burhaniye Köyü</t>
  </si>
  <si>
    <t>Asfalt Bakım Onarm</t>
  </si>
  <si>
    <t>Asfalt (2 Km)</t>
  </si>
  <si>
    <t>Camili Köyü Asfalt Bakım Onarm Projesi</t>
  </si>
  <si>
    <t>Camili Köyü</t>
  </si>
  <si>
    <t>Çaldağ Köyü Beton Üzeri Sıcak Asfalt Projesi</t>
  </si>
  <si>
    <t>Çaldağ Köyü</t>
  </si>
  <si>
    <t>Beton (3 Km)</t>
  </si>
  <si>
    <t>Çamlık Köyü Beton Üzeri Sıcak Asfalt Projesi</t>
  </si>
  <si>
    <t>Çamlık Köyü</t>
  </si>
  <si>
    <t>Çandır Köyü Asfalt Bakım Onarm Projesi</t>
  </si>
  <si>
    <t>Kuz Bağlısı</t>
  </si>
  <si>
    <t>Çavuşoğlu Köyü Asfalt Bakım Onarm Projesi</t>
  </si>
  <si>
    <t>Çavuşoğlu Köyü</t>
  </si>
  <si>
    <t>Çiçekli  Köyü Asfalt Bakım Onarm Projesi</t>
  </si>
  <si>
    <t>Çiçekli  Köyü</t>
  </si>
  <si>
    <t>Çimşir Köyü Beton Üzeri Sıcak Asfalt Projesi</t>
  </si>
  <si>
    <t>Çimşir Köyü</t>
  </si>
  <si>
    <t>Çukurköy Köyü Beton Üzeri Sıcak Asfalt Projesi</t>
  </si>
  <si>
    <t>Çukurköy Köyü</t>
  </si>
  <si>
    <t>Darıköy Köyü Beton Üzeri Sıcak Asfalt Projesi</t>
  </si>
  <si>
    <t>Kargaoğlu, Ustaoğlu, Cımanoğlu, Elevlioğlu</t>
  </si>
  <si>
    <t>Ergence Köyü Beton Üzeri Sıcak Asfalt Projesi</t>
  </si>
  <si>
    <t>Ergence Köyü</t>
  </si>
  <si>
    <t>Eriklaman Köyü Beton Üzeri Sıcak Asfalt Projesi</t>
  </si>
  <si>
    <t>Erikliman, Gırıklı, Özkaya, Yaylıoğlu</t>
  </si>
  <si>
    <t>Esentepe Köyü Beton Üzeri Sıcak Asfalt Projesi</t>
  </si>
  <si>
    <t>Evrenköy Köyü Beton Üzeri Sıcak Asfalt Projesi</t>
  </si>
  <si>
    <t>Evrenköy Köyü</t>
  </si>
  <si>
    <t>Gedikli Köyü Beton Üzeri Sıcak Asfalt Projesi</t>
  </si>
  <si>
    <t xml:space="preserve">Gedikli Köyü </t>
  </si>
  <si>
    <t>Güneyköy Köyü Beton Üzeri Sıcak Asfalt Projesi</t>
  </si>
  <si>
    <t>Gürköy Köyü Asfalt Bakım Onarm Projesi</t>
  </si>
  <si>
    <t>Gürköy Köyü</t>
  </si>
  <si>
    <t>Güveç Köyü Asfalt Bakım Onarm Projesi</t>
  </si>
  <si>
    <t>Güveç Köyü</t>
  </si>
  <si>
    <t>Hamidiye Köyü Asfalt Bakım Onarm Projesi</t>
  </si>
  <si>
    <t>Hamidiye Köyü</t>
  </si>
  <si>
    <t>Hisargeriş Köyü Beton Üzeri Sıcak Asfalt Projesi</t>
  </si>
  <si>
    <t xml:space="preserve">Hisargeriş Köyü </t>
  </si>
  <si>
    <t>İncegeriş Köyü Asfalt Bakım Onarm Projesi</t>
  </si>
  <si>
    <t>İncegeriş Köyü</t>
  </si>
  <si>
    <t>İnişdibi Köyü Beton Üzeri Sıcak Asfalt Projesi</t>
  </si>
  <si>
    <t>Mehmetağa</t>
  </si>
  <si>
    <t>Karaali Köyü Asfalt Bakım Onarm Projesi</t>
  </si>
  <si>
    <t xml:space="preserve">Karaali Köyü </t>
  </si>
  <si>
    <t>Kemaliye Köyü Beton Üzeri Sıcak Asfalt Projesi</t>
  </si>
  <si>
    <t>Kemaliye Köyü</t>
  </si>
  <si>
    <t>Lapa Köyü Asfalt Bakım Onarm Projesi</t>
  </si>
  <si>
    <t>Lapa Köyü</t>
  </si>
  <si>
    <t>Melikli Köyü Beton Üzeri Sıcak Asfalt Projesi</t>
  </si>
  <si>
    <t>Melikli Köyü</t>
  </si>
  <si>
    <t>Mesudiye Köyü Beton Üzeri Sıcak Asfalt Projesi</t>
  </si>
  <si>
    <t>Okçu Köyü Asfalt Bakım Onarm Projesi</t>
  </si>
  <si>
    <t>Okçu Köyü</t>
  </si>
  <si>
    <t>Asfalt (3 Km)</t>
  </si>
  <si>
    <t>Orhaniye Köyü Asfalt Bakım Onarm Projesi</t>
  </si>
  <si>
    <t>Orhaniye Köyü</t>
  </si>
  <si>
    <t>Ortaköy Köyü Beton Üzeri Sıcak Asfalt Projesi</t>
  </si>
  <si>
    <t>Ortaköy Köyü</t>
  </si>
  <si>
    <t>Pınarçukuru Köyü Beton Üzeri Sıcak Asfalt Projesi</t>
  </si>
  <si>
    <t xml:space="preserve">Pınarçukuru Köyü </t>
  </si>
  <si>
    <t>Sarvan Köyü Asfalt Bakım Onarm Projesi</t>
  </si>
  <si>
    <t>Sayca Köyü Beton Üzeri Sıcak Asfalt Projesi</t>
  </si>
  <si>
    <t>Seyitköy Köyü Beton Üzeri Sıcak Asfalt Projesi</t>
  </si>
  <si>
    <t>Seyitköy Köyü</t>
  </si>
  <si>
    <t>Sıvacı Köyü Beton Üzeri Sıcak Asfalt Projesi</t>
  </si>
  <si>
    <t>Sıvacı Köyü</t>
  </si>
  <si>
    <t>Sultaniye Köyü Beton Üzeri Sıcak Asfalt Projesi</t>
  </si>
  <si>
    <t>Sultaniye Köyü</t>
  </si>
  <si>
    <t>Uzgur Köyü Beton Üzeri Sıcak Asfalt Projesi</t>
  </si>
  <si>
    <t>Uzgur Köyü</t>
  </si>
  <si>
    <t>Uzkara Köyü Beton Üzeri Sıcak Asfalt Projesi</t>
  </si>
  <si>
    <t>Uzkara Köyü</t>
  </si>
  <si>
    <t>Ülper Köyü sfalt Bakım Onarm Projesi</t>
  </si>
  <si>
    <t>Yağmurca Köyü Beton Üzeri Sıcak Asfalt Projesi</t>
  </si>
  <si>
    <t>Yağmurca Köyü</t>
  </si>
  <si>
    <t>Yaykınlık Köyü Beton Üzeri Sıcak Asfalt Projesi</t>
  </si>
  <si>
    <t>Yaykınlık Köyü</t>
  </si>
  <si>
    <t>Yazlık Köyü Beton Üzeri Sıcak Asfalt Projesi</t>
  </si>
  <si>
    <t>Yenicehisar Köyü Beton Üzeri Sıcak Asfalt Projesi</t>
  </si>
  <si>
    <t>Yenicehisar Köyü</t>
  </si>
  <si>
    <t>Yukarıalınlı Köyü Beton Üzeri Sıcak Asfalt Projesi</t>
  </si>
  <si>
    <t>İndibi Bağlısı ile Camili Bağlantı Yolu</t>
  </si>
  <si>
    <t>Akçalı Köyü Stabilize Bakım Onarım Projesi</t>
  </si>
  <si>
    <t>Aytepe</t>
  </si>
  <si>
    <t>Akıncı Köyü Stabilize Bakım Onarım Projesi</t>
  </si>
  <si>
    <t>Akköy Köyü Stabilize Bakım Onarım Projesi</t>
  </si>
  <si>
    <t>Çıtlaklı, Topçuoğlu, İnceoğlu, Ustalı</t>
  </si>
  <si>
    <t>Alınca Köyü Stabilize Bakım Onarım Projesi</t>
  </si>
  <si>
    <t>Alınca Köy Bağlı Yolları</t>
  </si>
  <si>
    <t>Anbaralan Köyü Stabilize Bakım Onarım Projesi</t>
  </si>
  <si>
    <t>Anbaralan Köyü Bağlı Yolları</t>
  </si>
  <si>
    <t>Barça Köyü Stabilize Bakım Onarım Projesi</t>
  </si>
  <si>
    <t>Barça Köyü Bağlı Yolları</t>
  </si>
  <si>
    <t>Barçaçakırlı Köyü Stabilize Bakım Onarım Projesi</t>
  </si>
  <si>
    <t>Tekirli Bağlısı</t>
  </si>
  <si>
    <t>Bayazıt Köyü Stabilize Bakım Onarım Projesi</t>
  </si>
  <si>
    <t>Bayazıt Köyü Bağlı Yolları</t>
  </si>
  <si>
    <t>Boztekke Köyü Stabilize Bakım Onarım Projesi</t>
  </si>
  <si>
    <t>Boztekke Köyü Bağlı Yolları</t>
  </si>
  <si>
    <t>Burhaniye Köyü Stabilize Bakım Onarım Projesi</t>
  </si>
  <si>
    <t>Burhaniye Köyü Bağlı Yolları</t>
  </si>
  <si>
    <t>Camili Köyü Stabilize Bakım Onarım Projesi</t>
  </si>
  <si>
    <t>Camili Köyü Bağlı Yolları</t>
  </si>
  <si>
    <t>Çaldağ Köyü Stabilize Bakım Onarım Projesi</t>
  </si>
  <si>
    <t>Çaldağ Köyü Bağlı Yolları</t>
  </si>
  <si>
    <t>Çamlık Köyü Stabilize Bakım Onarım Projesi</t>
  </si>
  <si>
    <t>Çamlık Köyü Bağlı Yolları</t>
  </si>
  <si>
    <t>Çandır Köyü Stabilize Bakım Onarım Projesi</t>
  </si>
  <si>
    <t>Çavuşoğlu Köyü Stabilize Bakım Onarım Projesi</t>
  </si>
  <si>
    <t>Çavuşoğlu Köyü Bağlı Yolları</t>
  </si>
  <si>
    <t>Çiçekli Köyü Stabilize Bakım Onarım Projesi</t>
  </si>
  <si>
    <t>Çınarlar Bağlısı</t>
  </si>
  <si>
    <t>Çimşir Köyü Stabilize Bakım Onarım Projesi</t>
  </si>
  <si>
    <t>Çimşir Köyü Bağlı Yolları</t>
  </si>
  <si>
    <t>Çukurköy Köyü Stabilize Bakım Onarım Projesi</t>
  </si>
  <si>
    <t>Üst</t>
  </si>
  <si>
    <t>Darıköy Köyü Stabilize Bakım Onarım Projesi</t>
  </si>
  <si>
    <t>Ustağolu Merkez Bağlantı Yolu</t>
  </si>
  <si>
    <t>Ergence Köyü Stabilize Bakım Onarım Projesi</t>
  </si>
  <si>
    <t>Ergence Köyü Bağlı Yolları</t>
  </si>
  <si>
    <t>Erikliman Köyü Stabilize Bakım Onarım Projesi</t>
  </si>
  <si>
    <t>Derekolu Bağlantı Yolu</t>
  </si>
  <si>
    <t>Esentepe Köyü Stabilize Bakım Onarım Projesi</t>
  </si>
  <si>
    <t>Esentepe Köyü Bağlı Yolları</t>
  </si>
  <si>
    <t>Evrenköy Köyü Stabilize Bakım Onarım Projesi</t>
  </si>
  <si>
    <t>Evrenköy Köyü Bağlı Yolları</t>
  </si>
  <si>
    <t>Gedikli Köyü Stabilize Bakım Onarım Projesi</t>
  </si>
  <si>
    <t>Gedikli Köyü Bağlı Yolları</t>
  </si>
  <si>
    <t>Güneyköy Köyü Stabilize Bakım Onarım Projesi</t>
  </si>
  <si>
    <t>Güneyköy Köyü Bağlı Yolları</t>
  </si>
  <si>
    <t>Gürköy Köyü Stabilize Bakım Onarım Projesi</t>
  </si>
  <si>
    <t>Çandır Kuz Bağlısı Bağlantı Yolu, Daşdibi Bağlı Yolları</t>
  </si>
  <si>
    <t>Güveç Köyü Stabilize Bakım Onarım Projesi</t>
  </si>
  <si>
    <t>Mahmutçalı Bağlısı Sarvan Köyü Bağlantı Yolu</t>
  </si>
  <si>
    <t>Hamidiye Köyü Stabilize Bakım Onarım Projesi</t>
  </si>
  <si>
    <t>Kayatarlası Bağlısı</t>
  </si>
  <si>
    <t>Hisargeriş Köyü Stabilize Bakım Onarım Projesi</t>
  </si>
  <si>
    <t>Hisargeriş Köyü Bağlı Yolları</t>
  </si>
  <si>
    <t>İncegeriş Köyü Stabilize Bakım Onarım Projesi</t>
  </si>
  <si>
    <t>İncegeriş Köyü Bağlı Yolları</t>
  </si>
  <si>
    <t>İnişdibi Köyü Stabilize Bakım Onarım Projesi</t>
  </si>
  <si>
    <t>Yavşuluk Bağlısı</t>
  </si>
  <si>
    <t>Karaali Köyü Stabilize Bakım Onarım Projesi</t>
  </si>
  <si>
    <t>Karaali Köyü Bağlı Yolları</t>
  </si>
  <si>
    <t>Kemaliye Köyü Stabilize Bakım Onarım Projesi</t>
  </si>
  <si>
    <t>Kıran, Hacıbahar ve Boğuntu</t>
  </si>
  <si>
    <t>Lapa Köyü Stabilize Bakım Onarım Projesi</t>
  </si>
  <si>
    <t>Hüseyindağ</t>
  </si>
  <si>
    <t>Melikli Köyü Stabilize Bakım Onarım Projesi</t>
  </si>
  <si>
    <t>Melikli Köyü Bağlı Yolları</t>
  </si>
  <si>
    <t>Mesudiye Köyü Stabilize Bakım Onarım Projesi</t>
  </si>
  <si>
    <t>Çatak</t>
  </si>
  <si>
    <t>Okçu Köyü Stabilize Bakım Onarım Projesi</t>
  </si>
  <si>
    <t>Okçu Köyü Bağlı Yolları</t>
  </si>
  <si>
    <t>Stabilize (8 km.)</t>
  </si>
  <si>
    <t>Orhaniye Köyü Stabilize Bakım Onarım Projesi</t>
  </si>
  <si>
    <t>Orhaniye Köyü Bağlı Yolları</t>
  </si>
  <si>
    <t>Ortaköy Köyü Stabilize Bakım Onarım Projesi</t>
  </si>
  <si>
    <t>Ortaköy Köyü Bağlı Yolları</t>
  </si>
  <si>
    <t>Pınarçukuru Köyü Stabilize Bakım Onarım Projesi</t>
  </si>
  <si>
    <t>Demircioğlu</t>
  </si>
  <si>
    <t>Sarvan Köyü Stabilize Bakım Onarım Projesi</t>
  </si>
  <si>
    <t>Sarvan Köyü Bağlı Yolları</t>
  </si>
  <si>
    <t>Sayca Köyü Stabilize Bakım Onarım Projesi</t>
  </si>
  <si>
    <t>Sayca Köyü Bağlı Yolları</t>
  </si>
  <si>
    <t>Seyitköy Köyü Stabilize Bakım Onarım Projesi</t>
  </si>
  <si>
    <t>Olukyanı</t>
  </si>
  <si>
    <t>Sıvacı Köyü Stabilize Bakım Onarım Projesi</t>
  </si>
  <si>
    <t>Dilber</t>
  </si>
  <si>
    <t>Sultaniye Köyü Stabilize Bakım Onarım Projesi</t>
  </si>
  <si>
    <t>Karadağ</t>
  </si>
  <si>
    <t>Uzgur Köyü Stabilize Bakım Onarım Projesi</t>
  </si>
  <si>
    <t>Bağlı Yolları</t>
  </si>
  <si>
    <t>Uzkara Köyü Stabilize Bakım Onarım Projesi</t>
  </si>
  <si>
    <t>Devecioğlu</t>
  </si>
  <si>
    <t>Ülper Köyü Stabilize Bakım Onarım Projesi</t>
  </si>
  <si>
    <t>Ülper Köyü Bağlı Yolları</t>
  </si>
  <si>
    <t>Yağmurca Köyü Stabilize Bakım Onarım Projesi</t>
  </si>
  <si>
    <t>Yağmurca Köyü Bağlı Yolları</t>
  </si>
  <si>
    <t>Yaykınlık Köyü Stabilize Bakım Onarım Projesi</t>
  </si>
  <si>
    <t>Yaykınlık Köyü Bağlı Yolları</t>
  </si>
  <si>
    <t>Yazlık Köyü Stabilize Bakım Onarım Projesi</t>
  </si>
  <si>
    <t>Yazlık Köyü Çandır Kuzköy Bağlantı Yolu</t>
  </si>
  <si>
    <t>Yenicehisar Köyü Stabilize Bakım Onarım Projesi</t>
  </si>
  <si>
    <t>Halaç</t>
  </si>
  <si>
    <t>Yukarıalınlı Köyü Stabilize Bakım Onarım Projesi</t>
  </si>
  <si>
    <t>Yukarıalınlı Köyü Bağlı Yolları</t>
  </si>
  <si>
    <t>Grup İçme Suyu Projesi</t>
  </si>
  <si>
    <t>Akıncı, Akköy, Alınca, Bayazıt, Boztekke, Burhaniye, Camili, Çandır, Çavuşoğlu, Çiçekli, Çukurköy, Darıköy, Ergence, Erikliman, Evrenköy, Gürköy, Hamidiye, Hisargeriş, İncegeriş, Kemaliye, Lapa, Mesudiye, Orhaniye, Ortaköy, Seyitköy, Sıvacı, Uzgur, Uzkara, Ülper, Yaykınlık, Yazlık, Yukarıalınlı Köyleri</t>
  </si>
  <si>
    <t>Şebeke Yapımı, İsale Yapımı, Betonerme Depo Yapımı</t>
  </si>
  <si>
    <t>Suyu Yetersiz (Şebekeli)</t>
  </si>
  <si>
    <t>Burhaniye Köyü İçmesuyu Projesi</t>
  </si>
  <si>
    <t>Örencik, Camiyanı</t>
  </si>
  <si>
    <t>Betonerme Depo ve İsale Hattı Yapımı (20 ton)</t>
  </si>
  <si>
    <t>İnişdibi Köyü İçmesuyu Projesi</t>
  </si>
  <si>
    <t>Çığdibi</t>
  </si>
  <si>
    <t>Depo Yapımı (30 Ton)</t>
  </si>
  <si>
    <t>İçmesuyu Sanitasyon Projesi</t>
  </si>
  <si>
    <t>Muhtelif Köyler</t>
  </si>
  <si>
    <t>Sanitasyon Projesi</t>
  </si>
  <si>
    <t xml:space="preserve">Sulu Şebekeli Tesis Geliştirme </t>
  </si>
  <si>
    <t>Stabilize Bakım Onarım (Greyderli)</t>
  </si>
  <si>
    <t>Çiçekli Köyü İçmesuyu Projesi</t>
  </si>
  <si>
    <t>Kaptaj Yapımı</t>
  </si>
  <si>
    <t>Asfalt  (4 Km)</t>
  </si>
  <si>
    <t>Stabilize  (20 Km)</t>
  </si>
  <si>
    <t xml:space="preserve">Aktepe, Armutlu, Aydınyayla, Arda, Çakrak, Çamlıyayla, Demirözü, Elmacık, FevziÇakmak Gürbulak, Günügüzel, Hacıhasan Köklüce, Pirili, Yeşilyurt
</t>
  </si>
  <si>
    <t>Ericek,Bayrambey,Akkaya
Avluca,Yeniköy,Güzelyurt
Kurugeriş,Yeşilköy,</t>
  </si>
  <si>
    <t>Toplam 5 Km (0,5 Km,
4,5 Km Stabilize</t>
  </si>
  <si>
    <t>Akköy, Bakımlı, Çağlayan, Deregözü, Doğanköy, Düzköy, Egeköy, Erenköy, Kahraman, Kaledibi, Karabörk, Kuşköy, Sarayköy, Yeşilköy, Yenişadı Köy Yolu Onarım</t>
  </si>
  <si>
    <t>Akköy, Bakımlı, Çağlayan, Deregözü, Doğanköy, Düzköy, Egeköy, Erenköy, Kahraman, Kaledibi, Karabörk, Kuşköy, Sarayköy, Yeşilköy, Yenişadı</t>
  </si>
  <si>
    <t>Ardıç Köyü</t>
  </si>
  <si>
    <t>Ataköy Köyü</t>
  </si>
  <si>
    <t>BayazıtKöyü</t>
  </si>
  <si>
    <t>Beşirli Köyü</t>
  </si>
  <si>
    <t>Boğalı Köyü</t>
  </si>
  <si>
    <t>Çatakkırı Köyü</t>
  </si>
  <si>
    <t>Derekuşçulu Köyü</t>
  </si>
  <si>
    <t>Esenli Köyü</t>
  </si>
  <si>
    <t>Esenyurt Köyü</t>
  </si>
  <si>
    <t>Gülpınar Köyü</t>
  </si>
  <si>
    <t>Güvendik Köyü</t>
  </si>
  <si>
    <t>Haydarlı Köyü</t>
  </si>
  <si>
    <t>İnanca Köyü</t>
  </si>
  <si>
    <t>İsmailbeyli Köyü</t>
  </si>
  <si>
    <t>1.7 km stabilize</t>
  </si>
  <si>
    <t xml:space="preserve">Karlıbel Köyü </t>
  </si>
  <si>
    <t>1.6 km stabilize</t>
  </si>
  <si>
    <t>Kıdır Köyü</t>
  </si>
  <si>
    <t>Koyunhamza Köyü</t>
  </si>
  <si>
    <t>2.3 km stabilize</t>
  </si>
  <si>
    <t>Köprübaşı köyü</t>
  </si>
  <si>
    <t>Maksutlu Köyü</t>
  </si>
  <si>
    <t>Önerli Köyü</t>
  </si>
  <si>
    <t>Recepli Köyü</t>
  </si>
  <si>
    <t>Sağlık Köyü</t>
  </si>
  <si>
    <t>Seferli Köyü</t>
  </si>
  <si>
    <t>Şafaklı Köyü</t>
  </si>
  <si>
    <t xml:space="preserve">Şahinyuva Köyü </t>
  </si>
  <si>
    <t>Taşlık Köyü</t>
  </si>
  <si>
    <t xml:space="preserve">Tekgöz Köyü </t>
  </si>
  <si>
    <t>2.6 km stabilize</t>
  </si>
  <si>
    <t>Terziali Köyü</t>
  </si>
  <si>
    <t>Yeşildere Köyü</t>
  </si>
  <si>
    <t>Akıncılar, 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Yukarıortacami Köy Yolları Beton Yol Projesi</t>
  </si>
  <si>
    <t xml:space="preserve">Akıncılar, Arageriş, 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Yukarıboğalı, Yukarıortacami Köyleri Sıcak Asfalt Projesi </t>
  </si>
  <si>
    <t>Akıncılar, Arageriş, Arslancık, Aşağıboynuyoğun, Ataköy, Avcılı, Belen, Civil, Çamlıköy, Çeğel, Danışman, Doğancı, Dokuzkonak, Düzköy, Ede, Eymür, Fatih, Hacıhüseyin, Halaçlı, Harkköy, Işıklı, İğnece, Karaahmetli, Karademir, Kayalar, Ketençukur, Kovancık, Kovanpınar, Köseler, Kuskunlu, Kuzgun, Menderes, Mursal, Ortacami, Ortaköy, Örenkaya, Özlü, Sekü, Sultanköy, Şenyuva, Şirinköy, Yağlıkuyumcu, Yalç, Yalıköy, Yaraş, Yeşilpınar, Yukarıboğalı, Yukarıortacami Köy Yolları Stabilize Bakım Onarım Projesi</t>
  </si>
  <si>
    <t xml:space="preserve">
Stabilize Bakım Onarım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</si>
</sst>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T_L"/>
  </numFmts>
  <fonts count="34" x14ac:knownFonts="1">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0"/>
      <name val="Arial Tur"/>
      <family val="2"/>
      <charset val="162"/>
    </font>
    <font>
      <sz val="8"/>
      <name val="Calibri"/>
      <family val="2"/>
      <charset val="162"/>
    </font>
    <font>
      <b/>
      <sz val="8"/>
      <name val="Arial"/>
      <family val="2"/>
      <charset val="162"/>
    </font>
    <font>
      <sz val="11"/>
      <color theme="1"/>
      <name val="Calibri"/>
      <family val="2"/>
      <charset val="162"/>
      <scheme val="minor"/>
    </font>
    <font>
      <sz val="12"/>
      <name val="Calibri"/>
      <family val="2"/>
      <charset val="162"/>
      <scheme val="minor"/>
    </font>
    <font>
      <sz val="8"/>
      <color theme="1"/>
      <name val="Calibri"/>
      <family val="2"/>
      <charset val="162"/>
      <scheme val="minor"/>
    </font>
    <font>
      <b/>
      <sz val="12"/>
      <name val="Calibri"/>
      <family val="2"/>
      <charset val="162"/>
      <scheme val="minor"/>
    </font>
    <font>
      <sz val="12"/>
      <name val="Arial TUR"/>
      <charset val="162"/>
    </font>
    <font>
      <sz val="12"/>
      <name val="Arial"/>
      <family val="2"/>
      <charset val="162"/>
    </font>
    <font>
      <sz val="11"/>
      <name val="Arial TUR"/>
      <charset val="162"/>
    </font>
    <font>
      <b/>
      <sz val="11"/>
      <color theme="1"/>
      <name val="Calibri"/>
      <family val="2"/>
      <charset val="162"/>
      <scheme val="minor"/>
    </font>
    <font>
      <sz val="9"/>
      <name val="Arial"/>
      <family val="2"/>
      <charset val="162"/>
    </font>
    <font>
      <sz val="10"/>
      <color theme="1"/>
      <name val="Arial"/>
      <family val="2"/>
      <charset val="162"/>
    </font>
    <font>
      <sz val="10"/>
      <name val="Times New Roman"/>
      <family val="1"/>
      <charset val="162"/>
    </font>
    <font>
      <sz val="10"/>
      <color rgb="FFFF0000"/>
      <name val="Arial"/>
      <family val="2"/>
      <charset val="162"/>
    </font>
    <font>
      <sz val="12"/>
      <color theme="1"/>
      <name val="Times New Roman"/>
      <family val="1"/>
      <charset val="162"/>
    </font>
    <font>
      <sz val="7.5"/>
      <name val="Arial"/>
      <family val="2"/>
      <charset val="162"/>
    </font>
    <font>
      <sz val="12"/>
      <name val="Times New Roman"/>
      <family val="1"/>
      <charset val="162"/>
    </font>
    <font>
      <sz val="11"/>
      <color rgb="FFFF0000"/>
      <name val="Arial"/>
      <family val="2"/>
      <charset val="162"/>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1" fillId="0" borderId="0"/>
    <xf numFmtId="0" fontId="2" fillId="0" borderId="0"/>
    <xf numFmtId="0" fontId="2" fillId="0" borderId="0"/>
  </cellStyleXfs>
  <cellXfs count="783">
    <xf numFmtId="0" fontId="0" fillId="0" borderId="0" xfId="0"/>
    <xf numFmtId="0" fontId="2" fillId="0" borderId="0" xfId="2" applyFont="1"/>
    <xf numFmtId="0" fontId="2" fillId="0" borderId="1" xfId="2" applyFont="1" applyFill="1" applyBorder="1"/>
    <xf numFmtId="0" fontId="3" fillId="0" borderId="2" xfId="2" applyFont="1" applyFill="1" applyBorder="1" applyAlignment="1">
      <alignment horizontal="left"/>
    </xf>
    <xf numFmtId="0" fontId="2" fillId="0" borderId="2" xfId="2" applyFont="1" applyFill="1" applyBorder="1"/>
    <xf numFmtId="0" fontId="2" fillId="0" borderId="3" xfId="2" applyFont="1" applyFill="1" applyBorder="1"/>
    <xf numFmtId="0" fontId="2" fillId="0" borderId="0" xfId="2" applyFont="1" applyFill="1"/>
    <xf numFmtId="0" fontId="2" fillId="0" borderId="4" xfId="2" applyFont="1" applyBorder="1"/>
    <xf numFmtId="0" fontId="2" fillId="0" borderId="5" xfId="2" applyFont="1" applyBorder="1"/>
    <xf numFmtId="0" fontId="4" fillId="0" borderId="0" xfId="2" applyFont="1" applyBorder="1" applyAlignment="1">
      <alignment horizontal="center" wrapText="1"/>
    </xf>
    <xf numFmtId="0" fontId="4" fillId="0" borderId="4" xfId="2" applyFont="1" applyBorder="1"/>
    <xf numFmtId="0" fontId="4" fillId="0" borderId="0" xfId="2" applyFont="1" applyBorder="1"/>
    <xf numFmtId="0" fontId="4" fillId="0" borderId="0" xfId="2" applyFont="1"/>
    <xf numFmtId="0" fontId="4" fillId="0" borderId="6" xfId="2" applyFont="1" applyBorder="1"/>
    <xf numFmtId="0" fontId="4" fillId="0" borderId="0" xfId="2" applyFont="1" applyFill="1" applyBorder="1" applyAlignment="1">
      <alignment vertical="center"/>
    </xf>
    <xf numFmtId="0" fontId="4" fillId="0" borderId="5" xfId="2" applyFont="1" applyBorder="1"/>
    <xf numFmtId="0" fontId="4" fillId="0" borderId="7" xfId="2" applyFont="1" applyBorder="1"/>
    <xf numFmtId="0" fontId="4" fillId="0" borderId="6" xfId="2" applyFont="1" applyFill="1" applyBorder="1" applyAlignment="1">
      <alignment vertical="center"/>
    </xf>
    <xf numFmtId="0" fontId="4" fillId="0" borderId="7" xfId="2" applyFont="1" applyFill="1" applyBorder="1" applyAlignment="1">
      <alignment vertical="center"/>
    </xf>
    <xf numFmtId="0" fontId="2" fillId="0" borderId="0" xfId="2" applyFont="1" applyBorder="1"/>
    <xf numFmtId="0" fontId="2" fillId="0" borderId="1" xfId="2" applyFont="1" applyBorder="1"/>
    <xf numFmtId="0" fontId="4" fillId="0" borderId="2" xfId="2" applyFont="1" applyBorder="1"/>
    <xf numFmtId="0" fontId="2" fillId="0" borderId="2" xfId="2" applyFont="1" applyBorder="1"/>
    <xf numFmtId="0" fontId="2" fillId="0" borderId="3" xfId="2" applyFont="1" applyBorder="1"/>
    <xf numFmtId="0" fontId="4" fillId="2" borderId="8" xfId="2" applyFont="1" applyFill="1" applyBorder="1" applyAlignment="1">
      <alignment horizontal="center"/>
    </xf>
    <xf numFmtId="0" fontId="4" fillId="2" borderId="9" xfId="2" applyFont="1" applyFill="1" applyBorder="1" applyAlignment="1">
      <alignment horizontal="center"/>
    </xf>
    <xf numFmtId="0" fontId="2" fillId="0" borderId="8" xfId="2" applyFont="1" applyBorder="1" applyAlignment="1">
      <alignment horizontal="left"/>
    </xf>
    <xf numFmtId="0" fontId="2" fillId="0" borderId="10" xfId="2" applyFont="1" applyBorder="1" applyAlignment="1">
      <alignment horizontal="left"/>
    </xf>
    <xf numFmtId="0" fontId="2" fillId="0" borderId="10" xfId="2" applyFont="1" applyBorder="1"/>
    <xf numFmtId="0" fontId="2" fillId="0" borderId="11" xfId="2" applyFont="1" applyBorder="1" applyAlignment="1">
      <alignment horizontal="left"/>
    </xf>
    <xf numFmtId="0" fontId="2" fillId="0" borderId="12" xfId="2" applyFont="1" applyBorder="1" applyAlignment="1">
      <alignment horizontal="left"/>
    </xf>
    <xf numFmtId="0" fontId="2" fillId="0" borderId="12" xfId="2" applyFont="1" applyBorder="1"/>
    <xf numFmtId="0" fontId="2" fillId="0" borderId="14" xfId="2" applyFont="1" applyBorder="1" applyAlignment="1">
      <alignment horizontal="left"/>
    </xf>
    <xf numFmtId="0" fontId="2" fillId="0" borderId="15" xfId="2" applyFont="1" applyBorder="1" applyAlignment="1">
      <alignment horizontal="left"/>
    </xf>
    <xf numFmtId="0" fontId="2" fillId="0" borderId="15" xfId="2" applyFont="1" applyBorder="1"/>
    <xf numFmtId="0" fontId="2" fillId="0" borderId="0" xfId="2" applyFont="1" applyBorder="1" applyAlignment="1">
      <alignment horizontal="left"/>
    </xf>
    <xf numFmtId="0" fontId="2" fillId="0" borderId="16" xfId="2" applyFont="1" applyBorder="1"/>
    <xf numFmtId="0" fontId="2" fillId="0" borderId="17" xfId="2" applyFont="1" applyBorder="1"/>
    <xf numFmtId="0" fontId="2" fillId="0" borderId="18" xfId="2" applyFont="1" applyBorder="1"/>
    <xf numFmtId="0" fontId="2" fillId="0" borderId="17" xfId="2" applyFont="1" applyBorder="1" applyAlignment="1">
      <alignment horizontal="center"/>
    </xf>
    <xf numFmtId="0" fontId="2" fillId="0" borderId="18" xfId="2" applyFont="1" applyBorder="1" applyAlignment="1">
      <alignment horizontal="center"/>
    </xf>
    <xf numFmtId="0" fontId="4" fillId="0" borderId="2" xfId="2" applyFont="1" applyFill="1" applyBorder="1"/>
    <xf numFmtId="0" fontId="2" fillId="0" borderId="5" xfId="2" applyFont="1" applyFill="1" applyBorder="1"/>
    <xf numFmtId="0" fontId="2" fillId="0" borderId="4" xfId="2" applyFont="1" applyFill="1" applyBorder="1"/>
    <xf numFmtId="0" fontId="2" fillId="0" borderId="0" xfId="2" applyFont="1" applyFill="1" applyBorder="1"/>
    <xf numFmtId="0" fontId="4" fillId="0" borderId="4" xfId="2" applyFont="1" applyFill="1" applyBorder="1"/>
    <xf numFmtId="0" fontId="4" fillId="2" borderId="10" xfId="2" applyFont="1" applyFill="1" applyBorder="1" applyAlignment="1">
      <alignment horizontal="center"/>
    </xf>
    <xf numFmtId="4" fontId="4" fillId="2" borderId="10" xfId="2" applyNumberFormat="1" applyFont="1" applyFill="1" applyBorder="1" applyAlignment="1">
      <alignment horizontal="center" vertical="center"/>
    </xf>
    <xf numFmtId="0" fontId="4" fillId="2" borderId="19" xfId="2" applyFont="1" applyFill="1" applyBorder="1" applyAlignment="1">
      <alignment horizontal="center" vertical="center"/>
    </xf>
    <xf numFmtId="0" fontId="2" fillId="0" borderId="8" xfId="2" applyFont="1" applyFill="1" applyBorder="1" applyAlignment="1">
      <alignment horizontal="left"/>
    </xf>
    <xf numFmtId="0" fontId="2" fillId="0" borderId="10" xfId="2" applyFont="1" applyFill="1" applyBorder="1" applyAlignment="1">
      <alignment horizontal="left"/>
    </xf>
    <xf numFmtId="3" fontId="2" fillId="0" borderId="10" xfId="2" applyNumberFormat="1" applyFont="1" applyFill="1" applyBorder="1" applyAlignment="1">
      <alignment horizontal="center"/>
    </xf>
    <xf numFmtId="0" fontId="2" fillId="0" borderId="9" xfId="2" applyFont="1" applyFill="1" applyBorder="1" applyAlignment="1"/>
    <xf numFmtId="0" fontId="2" fillId="0" borderId="10" xfId="2" applyFont="1" applyFill="1" applyBorder="1" applyAlignment="1"/>
    <xf numFmtId="4" fontId="2" fillId="0" borderId="9" xfId="2" applyNumberFormat="1" applyFont="1" applyBorder="1" applyAlignment="1">
      <alignment horizontal="right"/>
    </xf>
    <xf numFmtId="0" fontId="2" fillId="0" borderId="19" xfId="2" applyFont="1" applyFill="1" applyBorder="1"/>
    <xf numFmtId="0" fontId="2" fillId="0" borderId="10" xfId="2" applyFont="1" applyFill="1" applyBorder="1" applyAlignment="1">
      <alignment horizontal="center"/>
    </xf>
    <xf numFmtId="0" fontId="2" fillId="0" borderId="16" xfId="2" applyFont="1" applyFill="1" applyBorder="1"/>
    <xf numFmtId="0" fontId="2" fillId="0" borderId="17" xfId="2" applyFont="1" applyFill="1" applyBorder="1" applyAlignment="1">
      <alignment horizontal="left"/>
    </xf>
    <xf numFmtId="3" fontId="2" fillId="0" borderId="17" xfId="2" applyNumberFormat="1" applyFont="1" applyFill="1" applyBorder="1" applyAlignment="1">
      <alignment horizontal="center"/>
    </xf>
    <xf numFmtId="3" fontId="2" fillId="0" borderId="17" xfId="2" applyNumberFormat="1" applyFont="1" applyFill="1" applyBorder="1" applyAlignment="1">
      <alignment horizontal="right"/>
    </xf>
    <xf numFmtId="3" fontId="2" fillId="0" borderId="1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0" xfId="2" applyNumberFormat="1" applyFont="1" applyBorder="1" applyAlignment="1">
      <alignment horizontal="right"/>
    </xf>
    <xf numFmtId="0" fontId="2" fillId="0" borderId="5" xfId="2" applyFont="1" applyFill="1" applyBorder="1" applyAlignment="1">
      <alignment horizontal="left" vertical="center" wrapText="1"/>
    </xf>
    <xf numFmtId="0" fontId="2" fillId="0" borderId="20" xfId="2" applyFont="1" applyFill="1" applyBorder="1"/>
    <xf numFmtId="0" fontId="2" fillId="0" borderId="4" xfId="2" applyFont="1" applyBorder="1" applyAlignment="1">
      <alignment vertical="center"/>
    </xf>
    <xf numFmtId="0" fontId="2" fillId="0" borderId="1" xfId="2" applyFont="1" applyBorder="1" applyAlignment="1">
      <alignment vertical="center"/>
    </xf>
    <xf numFmtId="0" fontId="4" fillId="0" borderId="2" xfId="2" applyFont="1" applyFill="1" applyBorder="1" applyAlignment="1">
      <alignment vertical="center"/>
    </xf>
    <xf numFmtId="0" fontId="2" fillId="0" borderId="2" xfId="2" applyFont="1" applyFill="1" applyBorder="1" applyAlignment="1">
      <alignment vertical="center"/>
    </xf>
    <xf numFmtId="0" fontId="2" fillId="0" borderId="21" xfId="2" applyFont="1" applyFill="1" applyBorder="1" applyAlignment="1">
      <alignment vertical="center"/>
    </xf>
    <xf numFmtId="0" fontId="4" fillId="2" borderId="22"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2" fillId="0" borderId="5" xfId="2" applyFont="1" applyBorder="1" applyAlignment="1">
      <alignment vertical="center"/>
    </xf>
    <xf numFmtId="0" fontId="2" fillId="0" borderId="0" xfId="2" applyFont="1" applyAlignment="1">
      <alignment vertical="center"/>
    </xf>
    <xf numFmtId="0" fontId="2" fillId="0" borderId="9" xfId="2" applyFont="1" applyFill="1" applyBorder="1" applyAlignment="1">
      <alignment vertical="center"/>
    </xf>
    <xf numFmtId="0" fontId="2" fillId="0" borderId="7" xfId="2" applyFont="1" applyFill="1" applyBorder="1" applyAlignment="1">
      <alignment vertical="center"/>
    </xf>
    <xf numFmtId="4" fontId="2" fillId="0" borderId="10" xfId="2" applyNumberFormat="1" applyFont="1" applyFill="1" applyBorder="1" applyAlignment="1">
      <alignment horizontal="right" vertical="center"/>
    </xf>
    <xf numFmtId="4" fontId="2" fillId="0" borderId="19" xfId="2" applyNumberFormat="1" applyFont="1" applyFill="1" applyBorder="1" applyAlignment="1">
      <alignment horizontal="right" vertical="center"/>
    </xf>
    <xf numFmtId="0" fontId="2" fillId="0" borderId="9" xfId="2" applyFont="1" applyFill="1" applyBorder="1" applyAlignment="1">
      <alignment horizontal="left" vertical="center"/>
    </xf>
    <xf numFmtId="0" fontId="2" fillId="0" borderId="7" xfId="2" applyFont="1" applyFill="1" applyBorder="1" applyAlignment="1">
      <alignment horizontal="left" vertical="center"/>
    </xf>
    <xf numFmtId="4" fontId="2" fillId="3" borderId="10" xfId="2" applyNumberFormat="1" applyFont="1" applyFill="1" applyBorder="1" applyAlignment="1">
      <alignment horizontal="right" vertical="center"/>
    </xf>
    <xf numFmtId="0" fontId="4" fillId="0" borderId="9" xfId="2" applyFont="1" applyFill="1" applyBorder="1" applyAlignment="1">
      <alignment vertical="center"/>
    </xf>
    <xf numFmtId="4" fontId="4" fillId="0" borderId="10" xfId="2" applyNumberFormat="1" applyFont="1" applyFill="1" applyBorder="1" applyAlignment="1">
      <alignment vertical="center"/>
    </xf>
    <xf numFmtId="0" fontId="2" fillId="0" borderId="16" xfId="2" applyFont="1" applyBorder="1" applyAlignment="1">
      <alignment vertical="center"/>
    </xf>
    <xf numFmtId="0" fontId="2" fillId="0" borderId="17" xfId="2" applyFont="1" applyFill="1" applyBorder="1" applyAlignment="1">
      <alignment horizontal="left" vertical="center"/>
    </xf>
    <xf numFmtId="0" fontId="4" fillId="0" borderId="17" xfId="2" applyFont="1" applyFill="1" applyBorder="1" applyAlignment="1">
      <alignment horizontal="left" vertical="center"/>
    </xf>
    <xf numFmtId="0" fontId="2" fillId="0" borderId="17" xfId="2" applyFont="1" applyFill="1" applyBorder="1" applyAlignment="1">
      <alignment vertical="center"/>
    </xf>
    <xf numFmtId="0" fontId="2" fillId="4" borderId="18" xfId="2" applyFont="1" applyFill="1" applyBorder="1" applyAlignment="1">
      <alignment vertical="center"/>
    </xf>
    <xf numFmtId="0" fontId="4" fillId="0" borderId="1" xfId="2" applyFont="1" applyFill="1" applyBorder="1"/>
    <xf numFmtId="0" fontId="4" fillId="0" borderId="2" xfId="2" applyFont="1" applyFill="1" applyBorder="1" applyAlignment="1">
      <alignment horizontal="left"/>
    </xf>
    <xf numFmtId="0" fontId="4" fillId="0" borderId="3" xfId="2" applyFont="1" applyFill="1" applyBorder="1"/>
    <xf numFmtId="0" fontId="4" fillId="0" borderId="5" xfId="2" applyFont="1" applyFill="1" applyBorder="1"/>
    <xf numFmtId="0" fontId="4" fillId="0" borderId="0" xfId="2" applyFont="1" applyFill="1" applyBorder="1"/>
    <xf numFmtId="0" fontId="4" fillId="0" borderId="0" xfId="2" applyFont="1" applyFill="1"/>
    <xf numFmtId="0" fontId="2" fillId="0" borderId="4"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2" fillId="0" borderId="5" xfId="2" applyFont="1" applyFill="1" applyBorder="1" applyAlignment="1">
      <alignment vertical="center"/>
    </xf>
    <xf numFmtId="0" fontId="2" fillId="0" borderId="0" xfId="2" applyFont="1" applyFill="1" applyAlignment="1">
      <alignment vertical="center"/>
    </xf>
    <xf numFmtId="0" fontId="2" fillId="2" borderId="9" xfId="2" applyFont="1" applyFill="1" applyBorder="1" applyAlignment="1">
      <alignment horizontal="left" vertical="center"/>
    </xf>
    <xf numFmtId="0" fontId="2" fillId="2" borderId="7" xfId="2" applyFont="1" applyFill="1" applyBorder="1" applyAlignment="1">
      <alignment horizontal="left" vertical="center"/>
    </xf>
    <xf numFmtId="0" fontId="2" fillId="2" borderId="24" xfId="2" applyFont="1" applyFill="1" applyBorder="1" applyAlignment="1">
      <alignment horizontal="left" vertical="center"/>
    </xf>
    <xf numFmtId="0" fontId="2" fillId="2" borderId="25" xfId="2" applyFont="1" applyFill="1" applyBorder="1" applyAlignment="1">
      <alignment horizontal="left" vertical="center"/>
    </xf>
    <xf numFmtId="0" fontId="4" fillId="2" borderId="25" xfId="2" applyFont="1" applyFill="1" applyBorder="1" applyAlignment="1">
      <alignment horizontal="left" vertical="center"/>
    </xf>
    <xf numFmtId="0" fontId="2" fillId="0" borderId="16" xfId="2" applyFont="1" applyFill="1" applyBorder="1" applyAlignment="1">
      <alignment vertical="center"/>
    </xf>
    <xf numFmtId="0" fontId="2" fillId="0" borderId="17" xfId="2" applyFont="1" applyFill="1" applyBorder="1"/>
    <xf numFmtId="0" fontId="2" fillId="4" borderId="18" xfId="2" applyFont="1" applyFill="1" applyBorder="1" applyAlignment="1">
      <alignment horizontal="center" vertical="center"/>
    </xf>
    <xf numFmtId="0" fontId="4" fillId="2" borderId="10" xfId="2" applyFont="1" applyFill="1" applyBorder="1" applyAlignment="1">
      <alignment horizontal="left"/>
    </xf>
    <xf numFmtId="0" fontId="2" fillId="2" borderId="10" xfId="2" applyFont="1" applyFill="1" applyBorder="1"/>
    <xf numFmtId="0" fontId="4" fillId="2" borderId="10" xfId="2" applyFont="1" applyFill="1" applyBorder="1"/>
    <xf numFmtId="0" fontId="4" fillId="0" borderId="4" xfId="2" applyFont="1" applyFill="1" applyBorder="1" applyAlignment="1">
      <alignment vertical="center"/>
    </xf>
    <xf numFmtId="0" fontId="2" fillId="2" borderId="10" xfId="2" applyFont="1" applyFill="1" applyBorder="1" applyAlignment="1">
      <alignment horizontal="left" vertical="center"/>
    </xf>
    <xf numFmtId="0" fontId="4" fillId="0" borderId="10" xfId="2" applyFont="1" applyFill="1" applyBorder="1" applyAlignment="1">
      <alignment vertical="center"/>
    </xf>
    <xf numFmtId="0" fontId="4" fillId="3" borderId="10" xfId="2" applyFont="1" applyFill="1" applyBorder="1" applyAlignment="1">
      <alignment vertical="center"/>
    </xf>
    <xf numFmtId="0" fontId="4" fillId="3" borderId="19" xfId="2" applyFont="1" applyFill="1" applyBorder="1" applyAlignment="1">
      <alignment vertical="center"/>
    </xf>
    <xf numFmtId="0" fontId="4" fillId="0" borderId="5" xfId="2" applyFont="1" applyFill="1" applyBorder="1" applyAlignment="1">
      <alignment vertical="center"/>
    </xf>
    <xf numFmtId="0" fontId="4" fillId="0" borderId="0" xfId="2" applyFont="1" applyFill="1" applyAlignment="1">
      <alignment vertical="center"/>
    </xf>
    <xf numFmtId="0" fontId="2" fillId="0" borderId="10" xfId="2" applyFont="1" applyFill="1" applyBorder="1" applyAlignment="1">
      <alignment vertical="center"/>
    </xf>
    <xf numFmtId="0" fontId="2" fillId="3" borderId="10" xfId="2" applyFont="1" applyFill="1" applyBorder="1" applyAlignment="1">
      <alignment vertical="center"/>
    </xf>
    <xf numFmtId="4" fontId="2" fillId="3" borderId="19" xfId="2" applyNumberFormat="1" applyFont="1" applyFill="1" applyBorder="1" applyAlignment="1">
      <alignment horizontal="right" vertical="center"/>
    </xf>
    <xf numFmtId="0" fontId="2" fillId="2" borderId="10" xfId="2" applyFont="1" applyFill="1" applyBorder="1" applyAlignment="1">
      <alignment vertical="center"/>
    </xf>
    <xf numFmtId="0" fontId="4" fillId="2" borderId="10" xfId="2" applyFont="1" applyFill="1" applyBorder="1" applyAlignment="1">
      <alignment horizontal="left" vertical="center"/>
    </xf>
    <xf numFmtId="0" fontId="4" fillId="2" borderId="15" xfId="2" applyFont="1" applyFill="1" applyBorder="1" applyAlignment="1">
      <alignment horizontal="left" vertical="center"/>
    </xf>
    <xf numFmtId="0" fontId="2" fillId="2" borderId="15" xfId="2" applyFont="1" applyFill="1" applyBorder="1" applyAlignment="1">
      <alignment horizontal="left" vertical="center"/>
    </xf>
    <xf numFmtId="4" fontId="2" fillId="0" borderId="15" xfId="2" applyNumberFormat="1" applyFont="1" applyFill="1" applyBorder="1" applyAlignment="1">
      <alignment horizontal="right" vertical="center"/>
    </xf>
    <xf numFmtId="4" fontId="2" fillId="0" borderId="19" xfId="2" applyNumberFormat="1" applyFont="1" applyBorder="1" applyAlignment="1">
      <alignment horizontal="right"/>
    </xf>
    <xf numFmtId="0" fontId="2" fillId="0" borderId="16" xfId="2" applyFont="1" applyFill="1" applyBorder="1" applyAlignment="1">
      <alignment horizontal="left"/>
    </xf>
    <xf numFmtId="0" fontId="6" fillId="0" borderId="6" xfId="2" applyFont="1" applyBorder="1"/>
    <xf numFmtId="0" fontId="6" fillId="0" borderId="0" xfId="2" applyFont="1" applyBorder="1"/>
    <xf numFmtId="0" fontId="6" fillId="0" borderId="7" xfId="2" applyFont="1" applyBorder="1"/>
    <xf numFmtId="0" fontId="2" fillId="0" borderId="6" xfId="2" applyFont="1" applyBorder="1"/>
    <xf numFmtId="0" fontId="2" fillId="0" borderId="26" xfId="2" applyFont="1" applyBorder="1"/>
    <xf numFmtId="0" fontId="4" fillId="2" borderId="24" xfId="2" applyFont="1" applyFill="1" applyBorder="1" applyAlignment="1">
      <alignment horizontal="center" wrapText="1"/>
    </xf>
    <xf numFmtId="0" fontId="2" fillId="0" borderId="8" xfId="2" applyFont="1" applyBorder="1"/>
    <xf numFmtId="0" fontId="2" fillId="0" borderId="24" xfId="2" applyFont="1" applyBorder="1"/>
    <xf numFmtId="0" fontId="2" fillId="0" borderId="27" xfId="2" applyFont="1" applyBorder="1"/>
    <xf numFmtId="0" fontId="2" fillId="0" borderId="28" xfId="2" applyFont="1" applyBorder="1"/>
    <xf numFmtId="0" fontId="2" fillId="0" borderId="13" xfId="2" applyFont="1" applyBorder="1"/>
    <xf numFmtId="0" fontId="2" fillId="0" borderId="4" xfId="2" applyFont="1" applyBorder="1" applyAlignment="1">
      <alignment horizontal="left"/>
    </xf>
    <xf numFmtId="4" fontId="2" fillId="0" borderId="0" xfId="2" applyNumberFormat="1" applyFont="1" applyBorder="1" applyAlignment="1">
      <alignment horizontal="right"/>
    </xf>
    <xf numFmtId="0" fontId="4" fillId="2" borderId="9" xfId="2" applyFont="1" applyFill="1" applyBorder="1" applyAlignment="1">
      <alignment horizontal="left"/>
    </xf>
    <xf numFmtId="0" fontId="4" fillId="2" borderId="7" xfId="2" applyFont="1" applyFill="1" applyBorder="1" applyAlignment="1">
      <alignment horizontal="left"/>
    </xf>
    <xf numFmtId="0" fontId="4" fillId="2" borderId="24" xfId="2" applyFont="1" applyFill="1" applyBorder="1" applyAlignment="1">
      <alignment horizontal="center" vertical="center" wrapText="1"/>
    </xf>
    <xf numFmtId="0" fontId="4" fillId="2" borderId="19" xfId="2" applyFont="1" applyFill="1" applyBorder="1" applyAlignment="1">
      <alignment horizontal="center" wrapText="1"/>
    </xf>
    <xf numFmtId="0" fontId="2" fillId="2" borderId="29" xfId="2" applyFont="1" applyFill="1" applyBorder="1" applyAlignment="1">
      <alignment horizontal="left" vertical="center"/>
    </xf>
    <xf numFmtId="0" fontId="2" fillId="2" borderId="0" xfId="2" applyFont="1" applyFill="1" applyBorder="1" applyAlignment="1">
      <alignment horizontal="left" vertical="center"/>
    </xf>
    <xf numFmtId="4" fontId="2" fillId="0" borderId="24" xfId="2" applyNumberFormat="1" applyFont="1" applyFill="1" applyBorder="1" applyAlignment="1">
      <alignment horizontal="right" vertical="center"/>
    </xf>
    <xf numFmtId="0" fontId="4" fillId="2" borderId="6" xfId="2" applyFont="1" applyFill="1" applyBorder="1" applyAlignment="1">
      <alignment horizontal="left" vertical="center"/>
    </xf>
    <xf numFmtId="0" fontId="3" fillId="0" borderId="0" xfId="2" applyFont="1" applyFill="1" applyBorder="1" applyAlignment="1">
      <alignment horizontal="left"/>
    </xf>
    <xf numFmtId="0" fontId="2" fillId="0" borderId="0" xfId="2" applyFont="1" applyBorder="1" applyAlignment="1">
      <alignment horizontal="centerContinuous"/>
    </xf>
    <xf numFmtId="0" fontId="2" fillId="0" borderId="0" xfId="2" applyFont="1" applyFill="1" applyBorder="1" applyAlignment="1">
      <alignment horizontal="centerContinuous"/>
    </xf>
    <xf numFmtId="0" fontId="4" fillId="0" borderId="0" xfId="2" applyFont="1" applyBorder="1" applyAlignment="1">
      <alignment horizontal="right"/>
    </xf>
    <xf numFmtId="0" fontId="4" fillId="0" borderId="0" xfId="2" applyFont="1" applyBorder="1" applyAlignment="1">
      <alignment horizontal="justify"/>
    </xf>
    <xf numFmtId="0" fontId="4" fillId="0" borderId="6" xfId="2" applyFont="1" applyBorder="1" applyAlignment="1">
      <alignment horizontal="justify"/>
    </xf>
    <xf numFmtId="0" fontId="4" fillId="0" borderId="7" xfId="2" applyFont="1" applyBorder="1" applyAlignment="1">
      <alignment horizontal="justify"/>
    </xf>
    <xf numFmtId="4" fontId="4" fillId="0" borderId="10" xfId="2" applyNumberFormat="1" applyFont="1" applyFill="1" applyBorder="1" applyAlignment="1">
      <alignment horizontal="right"/>
    </xf>
    <xf numFmtId="2" fontId="2" fillId="0" borderId="4" xfId="2" applyNumberFormat="1" applyFont="1" applyBorder="1" applyAlignment="1">
      <alignment horizontal="left" vertical="center"/>
    </xf>
    <xf numFmtId="4" fontId="4" fillId="2" borderId="15" xfId="2" applyNumberFormat="1" applyFont="1" applyFill="1" applyBorder="1" applyAlignment="1">
      <alignment horizontal="right" vertical="center"/>
    </xf>
    <xf numFmtId="2" fontId="2" fillId="0" borderId="5" xfId="2" applyNumberFormat="1" applyFont="1" applyFill="1" applyBorder="1" applyAlignment="1">
      <alignment horizontal="left" vertical="center"/>
    </xf>
    <xf numFmtId="2" fontId="2" fillId="0" borderId="0" xfId="2" applyNumberFormat="1" applyFont="1" applyAlignment="1">
      <alignment horizontal="left" vertical="center"/>
    </xf>
    <xf numFmtId="0" fontId="4" fillId="0" borderId="17" xfId="2" applyFont="1" applyFill="1" applyBorder="1"/>
    <xf numFmtId="0" fontId="2" fillId="0" borderId="0" xfId="2"/>
    <xf numFmtId="0" fontId="2" fillId="0" borderId="1" xfId="2" applyBorder="1"/>
    <xf numFmtId="0" fontId="8" fillId="0" borderId="4" xfId="2" applyFont="1" applyBorder="1"/>
    <xf numFmtId="0" fontId="8" fillId="0" borderId="0" xfId="2" applyFont="1" applyBorder="1"/>
    <xf numFmtId="0" fontId="9" fillId="0" borderId="0" xfId="2" applyFont="1" applyFill="1" applyBorder="1" applyAlignment="1">
      <alignment horizontal="left"/>
    </xf>
    <xf numFmtId="0" fontId="6" fillId="0" borderId="0" xfId="2" applyFont="1" applyFill="1" applyBorder="1" applyAlignment="1">
      <alignment horizontal="left"/>
    </xf>
    <xf numFmtId="0" fontId="8" fillId="0" borderId="5" xfId="2" applyFont="1" applyBorder="1"/>
    <xf numFmtId="0" fontId="8" fillId="0" borderId="0" xfId="2" applyFont="1"/>
    <xf numFmtId="0" fontId="6" fillId="0" borderId="0" xfId="2" applyFont="1" applyBorder="1" applyAlignment="1">
      <alignment horizontal="left"/>
    </xf>
    <xf numFmtId="0" fontId="8" fillId="0" borderId="0" xfId="2" applyFont="1" applyBorder="1" applyAlignment="1">
      <alignment horizontal="center"/>
    </xf>
    <xf numFmtId="0" fontId="6" fillId="0" borderId="0" xfId="2" applyFont="1" applyBorder="1" applyAlignment="1">
      <alignment horizontal="right"/>
    </xf>
    <xf numFmtId="0" fontId="10" fillId="0" borderId="6" xfId="2" applyFont="1" applyBorder="1"/>
    <xf numFmtId="0" fontId="6" fillId="0" borderId="4" xfId="2" applyFont="1" applyBorder="1"/>
    <xf numFmtId="0" fontId="6" fillId="0" borderId="5" xfId="2" applyFont="1" applyBorder="1"/>
    <xf numFmtId="0" fontId="6" fillId="0" borderId="0" xfId="2" applyFont="1"/>
    <xf numFmtId="0" fontId="12" fillId="0" borderId="14" xfId="2" applyFont="1" applyFill="1" applyBorder="1" applyAlignment="1">
      <alignment horizontal="center" vertical="center"/>
    </xf>
    <xf numFmtId="0" fontId="12" fillId="0" borderId="15" xfId="2" applyFont="1" applyFill="1" applyBorder="1" applyAlignment="1">
      <alignment horizontal="center" vertical="center"/>
    </xf>
    <xf numFmtId="0" fontId="12" fillId="0" borderId="30" xfId="2" applyFont="1" applyFill="1" applyBorder="1" applyAlignment="1">
      <alignment horizontal="center" vertical="center"/>
    </xf>
    <xf numFmtId="3" fontId="13" fillId="0" borderId="32" xfId="2" applyNumberFormat="1" applyFont="1" applyFill="1" applyBorder="1" applyAlignment="1">
      <alignment horizontal="center"/>
    </xf>
    <xf numFmtId="3" fontId="13" fillId="0" borderId="33" xfId="2" applyNumberFormat="1" applyFont="1" applyFill="1" applyBorder="1" applyAlignment="1">
      <alignment horizontal="center"/>
    </xf>
    <xf numFmtId="0" fontId="12" fillId="0" borderId="4" xfId="2" applyFont="1" applyBorder="1"/>
    <xf numFmtId="0" fontId="12" fillId="0" borderId="0" xfId="2" applyFont="1" applyBorder="1"/>
    <xf numFmtId="0" fontId="12" fillId="0" borderId="5" xfId="2" applyFont="1" applyBorder="1"/>
    <xf numFmtId="0" fontId="12" fillId="0" borderId="0" xfId="2" applyFont="1"/>
    <xf numFmtId="0" fontId="4" fillId="0" borderId="33" xfId="2" applyFont="1" applyBorder="1" applyAlignment="1">
      <alignment vertical="center" wrapText="1"/>
    </xf>
    <xf numFmtId="0" fontId="2" fillId="0" borderId="4" xfId="2" applyBorder="1"/>
    <xf numFmtId="0" fontId="2" fillId="0" borderId="0" xfId="2" applyBorder="1"/>
    <xf numFmtId="0" fontId="2" fillId="0" borderId="5" xfId="2" applyBorder="1"/>
    <xf numFmtId="0" fontId="14" fillId="0" borderId="4" xfId="2" applyFont="1" applyBorder="1"/>
    <xf numFmtId="0" fontId="14" fillId="0" borderId="0" xfId="2" applyFont="1" applyBorder="1"/>
    <xf numFmtId="0" fontId="14" fillId="0" borderId="5" xfId="2" applyFont="1" applyBorder="1"/>
    <xf numFmtId="0" fontId="14" fillId="0" borderId="0" xfId="2" applyFont="1"/>
    <xf numFmtId="0" fontId="14" fillId="0" borderId="4" xfId="2" applyFont="1" applyBorder="1" applyAlignment="1">
      <alignment wrapText="1"/>
    </xf>
    <xf numFmtId="0" fontId="4" fillId="0" borderId="30" xfId="2" applyFont="1" applyBorder="1" applyAlignment="1">
      <alignment horizontal="center" vertical="center" wrapText="1"/>
    </xf>
    <xf numFmtId="0" fontId="14" fillId="0" borderId="0" xfId="2" applyFont="1" applyBorder="1" applyAlignment="1">
      <alignment wrapText="1"/>
    </xf>
    <xf numFmtId="0" fontId="14" fillId="0" borderId="5" xfId="2" applyFont="1" applyBorder="1" applyAlignment="1">
      <alignment wrapText="1"/>
    </xf>
    <xf numFmtId="0" fontId="14" fillId="0" borderId="0" xfId="2" applyFont="1" applyAlignment="1">
      <alignment wrapText="1"/>
    </xf>
    <xf numFmtId="0" fontId="4" fillId="0" borderId="31" xfId="2" applyFont="1" applyBorder="1" applyAlignment="1">
      <alignment vertical="center" wrapText="1"/>
    </xf>
    <xf numFmtId="0" fontId="4" fillId="0" borderId="31" xfId="2" applyFont="1" applyBorder="1" applyAlignment="1">
      <alignment horizontal="center" vertical="center"/>
    </xf>
    <xf numFmtId="0" fontId="4" fillId="0" borderId="33"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wrapText="1"/>
    </xf>
    <xf numFmtId="0" fontId="4" fillId="0" borderId="0" xfId="2" applyFont="1" applyBorder="1" applyAlignment="1"/>
    <xf numFmtId="0" fontId="12" fillId="0" borderId="0" xfId="2" applyFont="1" applyBorder="1" applyAlignment="1"/>
    <xf numFmtId="0" fontId="6" fillId="0" borderId="36" xfId="2" applyFont="1" applyBorder="1" applyAlignment="1"/>
    <xf numFmtId="0" fontId="6" fillId="0" borderId="24" xfId="2" applyFont="1" applyBorder="1" applyAlignment="1"/>
    <xf numFmtId="0" fontId="2" fillId="0" borderId="17" xfId="2" applyBorder="1"/>
    <xf numFmtId="0" fontId="2" fillId="0" borderId="38" xfId="2" applyFont="1" applyBorder="1" applyAlignment="1"/>
    <xf numFmtId="0" fontId="4" fillId="2" borderId="9"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2" fillId="0" borderId="17" xfId="2" applyFont="1" applyFill="1" applyBorder="1" applyAlignment="1">
      <alignment horizontal="left" vertical="center" wrapText="1"/>
    </xf>
    <xf numFmtId="0" fontId="2" fillId="0" borderId="24" xfId="2" applyFont="1" applyFill="1" applyBorder="1" applyAlignment="1">
      <alignment wrapText="1"/>
    </xf>
    <xf numFmtId="0" fontId="4" fillId="0" borderId="10" xfId="2" applyFont="1" applyFill="1" applyBorder="1" applyAlignment="1"/>
    <xf numFmtId="0" fontId="2" fillId="0" borderId="10" xfId="2" applyFont="1" applyFill="1" applyBorder="1" applyAlignment="1">
      <alignment wrapText="1"/>
    </xf>
    <xf numFmtId="4" fontId="4" fillId="0" borderId="9" xfId="2" applyNumberFormat="1" applyFont="1" applyFill="1" applyBorder="1" applyAlignment="1">
      <alignment vertical="center"/>
    </xf>
    <xf numFmtId="0" fontId="2" fillId="0" borderId="39" xfId="2" applyFont="1" applyBorder="1" applyAlignment="1">
      <alignment vertical="center"/>
    </xf>
    <xf numFmtId="0" fontId="4" fillId="2" borderId="9" xfId="2" applyFont="1" applyFill="1" applyBorder="1" applyAlignment="1">
      <alignment horizontal="center" wrapText="1"/>
    </xf>
    <xf numFmtId="0" fontId="2" fillId="0" borderId="39" xfId="2" applyFont="1" applyFill="1" applyBorder="1" applyAlignment="1">
      <alignment vertical="center"/>
    </xf>
    <xf numFmtId="4" fontId="2" fillId="0" borderId="10" xfId="2" applyNumberFormat="1" applyFont="1" applyFill="1" applyBorder="1" applyAlignment="1">
      <alignment vertical="center"/>
    </xf>
    <xf numFmtId="0" fontId="6" fillId="0" borderId="10" xfId="2" applyFont="1" applyBorder="1" applyAlignment="1">
      <alignment horizontal="center"/>
    </xf>
    <xf numFmtId="0" fontId="6" fillId="0" borderId="19" xfId="2" applyFont="1" applyBorder="1" applyAlignment="1">
      <alignment horizontal="center"/>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12" fillId="0" borderId="15" xfId="2" applyFont="1" applyBorder="1" applyAlignment="1">
      <alignment horizontal="center" vertical="center" wrapText="1"/>
    </xf>
    <xf numFmtId="0" fontId="2" fillId="0" borderId="2" xfId="2" applyBorder="1"/>
    <xf numFmtId="0" fontId="2" fillId="0" borderId="3" xfId="2" applyBorder="1"/>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40" xfId="2" applyFont="1" applyFill="1" applyBorder="1" applyAlignment="1">
      <alignment horizontal="center" vertical="center"/>
    </xf>
    <xf numFmtId="0" fontId="11" fillId="0" borderId="41" xfId="2" applyFont="1" applyFill="1" applyBorder="1" applyAlignment="1">
      <alignment horizontal="left" vertical="center" wrapText="1"/>
    </xf>
    <xf numFmtId="0" fontId="11" fillId="0" borderId="23" xfId="2" applyFont="1" applyFill="1" applyBorder="1" applyAlignment="1">
      <alignment horizontal="center" vertical="center" wrapText="1"/>
    </xf>
    <xf numFmtId="0" fontId="14" fillId="0" borderId="21"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3" xfId="2" applyFont="1" applyFill="1" applyBorder="1" applyAlignment="1">
      <alignment horizontal="center" vertical="center"/>
    </xf>
    <xf numFmtId="0" fontId="11" fillId="0" borderId="8" xfId="2" applyFont="1" applyFill="1" applyBorder="1" applyAlignment="1">
      <alignment horizontal="left" vertical="center" wrapText="1"/>
    </xf>
    <xf numFmtId="0" fontId="11" fillId="0" borderId="19" xfId="2" applyFont="1" applyFill="1" applyBorder="1" applyAlignment="1">
      <alignment horizontal="center" vertical="center" wrapText="1"/>
    </xf>
    <xf numFmtId="0" fontId="14" fillId="0" borderId="24" xfId="2" applyFont="1" applyFill="1" applyBorder="1" applyAlignment="1">
      <alignment horizontal="center" vertical="center"/>
    </xf>
    <xf numFmtId="0" fontId="14" fillId="0" borderId="10" xfId="2" applyFont="1" applyFill="1" applyBorder="1" applyAlignment="1">
      <alignment horizontal="center" vertical="center"/>
    </xf>
    <xf numFmtId="0" fontId="14" fillId="0" borderId="19" xfId="2" applyFont="1" applyFill="1" applyBorder="1" applyAlignment="1">
      <alignment horizontal="center" vertical="center"/>
    </xf>
    <xf numFmtId="0" fontId="11" fillId="0" borderId="14" xfId="2" applyFont="1" applyFill="1" applyBorder="1" applyAlignment="1">
      <alignment horizontal="left" vertical="center" wrapText="1"/>
    </xf>
    <xf numFmtId="0" fontId="11" fillId="0" borderId="30" xfId="2" applyFont="1" applyFill="1" applyBorder="1" applyAlignment="1">
      <alignment horizontal="center" vertical="center" wrapText="1"/>
    </xf>
    <xf numFmtId="0" fontId="14" fillId="0" borderId="42" xfId="2" applyFont="1" applyFill="1" applyBorder="1" applyAlignment="1">
      <alignment horizontal="center" vertical="center"/>
    </xf>
    <xf numFmtId="0" fontId="14" fillId="0" borderId="15" xfId="2" applyFont="1" applyFill="1" applyBorder="1" applyAlignment="1">
      <alignment horizontal="center" vertical="center"/>
    </xf>
    <xf numFmtId="0" fontId="14" fillId="0" borderId="30" xfId="2" applyFont="1" applyFill="1" applyBorder="1" applyAlignment="1">
      <alignment horizontal="center" vertical="center"/>
    </xf>
    <xf numFmtId="0" fontId="12" fillId="0" borderId="40" xfId="2" applyFont="1" applyBorder="1" applyAlignment="1">
      <alignment horizontal="center" vertical="center" wrapText="1"/>
    </xf>
    <xf numFmtId="0" fontId="12" fillId="0" borderId="41" xfId="2" applyFont="1" applyBorder="1" applyAlignment="1">
      <alignment horizontal="left" vertical="center" wrapText="1"/>
    </xf>
    <xf numFmtId="0" fontId="14" fillId="0" borderId="22" xfId="2" applyFont="1" applyBorder="1" applyAlignment="1">
      <alignment horizontal="center" vertical="center" wrapText="1"/>
    </xf>
    <xf numFmtId="2" fontId="14" fillId="0" borderId="22" xfId="2" applyNumberFormat="1" applyFont="1" applyFill="1" applyBorder="1" applyAlignment="1">
      <alignment horizontal="center" vertical="center" wrapText="1"/>
    </xf>
    <xf numFmtId="0" fontId="14" fillId="0" borderId="23" xfId="2" applyFont="1" applyBorder="1" applyAlignment="1">
      <alignment horizontal="center" vertical="center" wrapText="1"/>
    </xf>
    <xf numFmtId="0" fontId="12" fillId="0" borderId="8" xfId="2" applyFont="1" applyBorder="1" applyAlignment="1">
      <alignment horizontal="left" vertical="center" wrapText="1"/>
    </xf>
    <xf numFmtId="0" fontId="12" fillId="0" borderId="10" xfId="2" applyFont="1" applyBorder="1" applyAlignment="1">
      <alignment horizontal="center" vertical="center" wrapText="1"/>
    </xf>
    <xf numFmtId="0" fontId="14" fillId="0" borderId="10" xfId="2" applyFont="1" applyBorder="1" applyAlignment="1">
      <alignment horizontal="center" vertical="center" wrapText="1"/>
    </xf>
    <xf numFmtId="2" fontId="14" fillId="0" borderId="10" xfId="2" applyNumberFormat="1" applyFont="1" applyBorder="1" applyAlignment="1">
      <alignment horizontal="center" vertical="center" wrapText="1"/>
    </xf>
    <xf numFmtId="0" fontId="14" fillId="0" borderId="19" xfId="2" applyFont="1" applyBorder="1" applyAlignment="1">
      <alignment horizontal="center" vertical="center" wrapText="1"/>
    </xf>
    <xf numFmtId="0" fontId="12" fillId="0" borderId="36" xfId="2" applyFont="1" applyBorder="1" applyAlignment="1">
      <alignment horizontal="left" vertical="center" wrapText="1"/>
    </xf>
    <xf numFmtId="0" fontId="14" fillId="0" borderId="24" xfId="2" applyFont="1" applyBorder="1" applyAlignment="1">
      <alignment horizontal="center" vertical="center" wrapText="1"/>
    </xf>
    <xf numFmtId="0" fontId="12" fillId="0" borderId="44" xfId="2" applyFont="1" applyBorder="1" applyAlignment="1">
      <alignment horizontal="center" vertical="center" wrapText="1"/>
    </xf>
    <xf numFmtId="0" fontId="12" fillId="4" borderId="8" xfId="2" applyFont="1" applyFill="1" applyBorder="1" applyAlignment="1">
      <alignment horizontal="left" vertical="center" wrapText="1"/>
    </xf>
    <xf numFmtId="0" fontId="12" fillId="4" borderId="4" xfId="2" applyFont="1" applyFill="1" applyBorder="1"/>
    <xf numFmtId="0" fontId="12" fillId="4" borderId="12" xfId="2" applyFont="1" applyFill="1" applyBorder="1" applyAlignment="1">
      <alignment horizontal="center" vertical="center" wrapText="1"/>
    </xf>
    <xf numFmtId="0" fontId="14" fillId="4" borderId="12" xfId="2" applyFont="1" applyFill="1" applyBorder="1" applyAlignment="1">
      <alignment horizontal="center" vertical="center" wrapText="1"/>
    </xf>
    <xf numFmtId="2" fontId="14" fillId="4" borderId="12" xfId="2" applyNumberFormat="1" applyFont="1" applyFill="1" applyBorder="1" applyAlignment="1">
      <alignment horizontal="center" vertical="center" wrapText="1"/>
    </xf>
    <xf numFmtId="0" fontId="14" fillId="4" borderId="40" xfId="2" applyFont="1" applyFill="1" applyBorder="1" applyAlignment="1">
      <alignment horizontal="center" vertical="center" wrapText="1"/>
    </xf>
    <xf numFmtId="0" fontId="12" fillId="4" borderId="0" xfId="2" applyFont="1" applyFill="1" applyBorder="1"/>
    <xf numFmtId="0" fontId="12" fillId="4" borderId="5" xfId="2" applyFont="1" applyFill="1" applyBorder="1"/>
    <xf numFmtId="0" fontId="12" fillId="4" borderId="0" xfId="2" applyFont="1" applyFill="1"/>
    <xf numFmtId="0" fontId="12" fillId="0" borderId="10" xfId="2" applyFont="1" applyBorder="1" applyAlignment="1">
      <alignment horizontal="center"/>
    </xf>
    <xf numFmtId="0" fontId="2" fillId="0" borderId="10" xfId="2" applyFont="1" applyBorder="1" applyAlignment="1">
      <alignment horizontal="center" vertical="center" wrapText="1"/>
    </xf>
    <xf numFmtId="0" fontId="12" fillId="0" borderId="8" xfId="2" applyFont="1" applyFill="1" applyBorder="1" applyAlignment="1">
      <alignment horizontal="left" vertical="center" wrapText="1"/>
    </xf>
    <xf numFmtId="0" fontId="12" fillId="0" borderId="44" xfId="2" applyFont="1" applyFill="1" applyBorder="1" applyAlignment="1">
      <alignment horizontal="center" vertical="center" wrapText="1"/>
    </xf>
    <xf numFmtId="0" fontId="14" fillId="0" borderId="44" xfId="2" applyFont="1" applyFill="1" applyBorder="1" applyAlignment="1">
      <alignment horizontal="center" vertical="center" wrapText="1"/>
    </xf>
    <xf numFmtId="2" fontId="14" fillId="0" borderId="44" xfId="2" applyNumberFormat="1" applyFont="1" applyFill="1" applyBorder="1" applyAlignment="1">
      <alignment horizontal="center" vertical="center" wrapText="1"/>
    </xf>
    <xf numFmtId="0" fontId="14" fillId="0" borderId="45" xfId="2" applyFont="1" applyFill="1" applyBorder="1" applyAlignment="1">
      <alignment horizontal="center" vertical="center" wrapText="1"/>
    </xf>
    <xf numFmtId="0" fontId="12" fillId="0" borderId="14" xfId="2" applyFont="1" applyBorder="1" applyAlignment="1">
      <alignment horizontal="left" vertical="center" wrapText="1"/>
    </xf>
    <xf numFmtId="0" fontId="14" fillId="0" borderId="15" xfId="2" applyFont="1" applyBorder="1" applyAlignment="1">
      <alignment horizontal="center" vertical="center" wrapText="1"/>
    </xf>
    <xf numFmtId="2" fontId="14" fillId="0" borderId="15" xfId="2" applyNumberFormat="1" applyFont="1" applyBorder="1" applyAlignment="1">
      <alignment horizontal="center" vertical="center" wrapText="1"/>
    </xf>
    <xf numFmtId="0" fontId="14" fillId="0" borderId="30" xfId="2" applyFont="1" applyBorder="1" applyAlignment="1">
      <alignment horizontal="center" vertical="center" wrapText="1"/>
    </xf>
    <xf numFmtId="0" fontId="8" fillId="0" borderId="46" xfId="2" applyFont="1" applyBorder="1" applyAlignment="1">
      <alignment horizontal="center"/>
    </xf>
    <xf numFmtId="0" fontId="6" fillId="0" borderId="47" xfId="2" applyFont="1" applyBorder="1" applyAlignment="1">
      <alignment horizontal="center"/>
    </xf>
    <xf numFmtId="0" fontId="2" fillId="0" borderId="31" xfId="2" applyFont="1" applyBorder="1" applyAlignment="1">
      <alignment horizontal="center" vertical="center"/>
    </xf>
    <xf numFmtId="0" fontId="2" fillId="0" borderId="33" xfId="2" applyFont="1" applyBorder="1" applyAlignment="1">
      <alignment horizontal="center" vertical="center"/>
    </xf>
    <xf numFmtId="0" fontId="14" fillId="0" borderId="27" xfId="2" applyFont="1" applyBorder="1" applyAlignment="1"/>
    <xf numFmtId="0" fontId="14" fillId="0" borderId="12" xfId="2" applyFont="1" applyBorder="1" applyAlignment="1">
      <alignment horizontal="center"/>
    </xf>
    <xf numFmtId="0" fontId="14" fillId="0" borderId="40" xfId="2" applyFont="1" applyBorder="1" applyAlignment="1">
      <alignment horizontal="center"/>
    </xf>
    <xf numFmtId="0" fontId="14" fillId="0" borderId="48" xfId="2" applyFont="1" applyBorder="1" applyAlignment="1"/>
    <xf numFmtId="0" fontId="14" fillId="0" borderId="15" xfId="2" applyFont="1" applyBorder="1" applyAlignment="1">
      <alignment horizontal="center"/>
    </xf>
    <xf numFmtId="0" fontId="14" fillId="0" borderId="30" xfId="2" applyFont="1" applyBorder="1" applyAlignment="1">
      <alignment horizontal="center"/>
    </xf>
    <xf numFmtId="0" fontId="6" fillId="0" borderId="17" xfId="2" applyFont="1" applyBorder="1" applyAlignment="1">
      <alignment horizontal="left" vertical="center" wrapText="1"/>
    </xf>
    <xf numFmtId="0" fontId="6" fillId="0" borderId="17" xfId="2" applyFont="1" applyBorder="1" applyAlignment="1"/>
    <xf numFmtId="0" fontId="6" fillId="0" borderId="17" xfId="2" applyFont="1" applyBorder="1" applyAlignment="1">
      <alignment horizontal="center"/>
    </xf>
    <xf numFmtId="0" fontId="15" fillId="0" borderId="2" xfId="0" applyFont="1" applyBorder="1" applyAlignment="1">
      <alignment vertical="center" wrapText="1"/>
    </xf>
    <xf numFmtId="0" fontId="15" fillId="0" borderId="0" xfId="0" applyFont="1" applyAlignment="1">
      <alignment vertical="center" wrapText="1"/>
    </xf>
    <xf numFmtId="0" fontId="2" fillId="0" borderId="8" xfId="2" applyFont="1" applyBorder="1" applyAlignment="1">
      <alignment horizontal="left" wrapText="1"/>
    </xf>
    <xf numFmtId="0" fontId="2" fillId="0" borderId="10" xfId="2" applyFont="1" applyBorder="1" applyAlignment="1">
      <alignment horizontal="left" wrapText="1"/>
    </xf>
    <xf numFmtId="0" fontId="2" fillId="0" borderId="10" xfId="2" applyFont="1" applyBorder="1" applyAlignment="1">
      <alignment wrapText="1"/>
    </xf>
    <xf numFmtId="0" fontId="2" fillId="0" borderId="11" xfId="2" applyFont="1" applyBorder="1" applyAlignment="1">
      <alignment horizontal="left" wrapText="1"/>
    </xf>
    <xf numFmtId="0" fontId="2" fillId="0" borderId="12" xfId="2" applyFont="1" applyBorder="1" applyAlignment="1">
      <alignment horizontal="left" wrapText="1"/>
    </xf>
    <xf numFmtId="0" fontId="2" fillId="0" borderId="12" xfId="2" applyFont="1" applyBorder="1" applyAlignment="1">
      <alignment wrapText="1"/>
    </xf>
    <xf numFmtId="0" fontId="2" fillId="0" borderId="14" xfId="2" applyFont="1" applyBorder="1" applyAlignment="1">
      <alignment horizontal="left" wrapText="1"/>
    </xf>
    <xf numFmtId="0" fontId="2" fillId="0" borderId="15" xfId="2" applyFont="1" applyBorder="1" applyAlignment="1">
      <alignment horizontal="left" wrapText="1"/>
    </xf>
    <xf numFmtId="0" fontId="2" fillId="0" borderId="15" xfId="2" applyFont="1" applyBorder="1" applyAlignment="1">
      <alignment wrapText="1"/>
    </xf>
    <xf numFmtId="0" fontId="2" fillId="0" borderId="8" xfId="2" applyFont="1" applyFill="1" applyBorder="1" applyAlignment="1">
      <alignment horizontal="left" wrapText="1"/>
    </xf>
    <xf numFmtId="0" fontId="2" fillId="0" borderId="10" xfId="2" applyFont="1" applyFill="1" applyBorder="1" applyAlignment="1">
      <alignment horizontal="left" wrapText="1"/>
    </xf>
    <xf numFmtId="4" fontId="2" fillId="0" borderId="37" xfId="2" applyNumberFormat="1" applyFont="1" applyBorder="1" applyAlignment="1">
      <alignment wrapText="1"/>
    </xf>
    <xf numFmtId="4" fontId="2" fillId="0" borderId="13" xfId="2" applyNumberFormat="1" applyFont="1" applyBorder="1" applyAlignment="1">
      <alignment wrapText="1"/>
    </xf>
    <xf numFmtId="4" fontId="2" fillId="0" borderId="38" xfId="2" applyNumberFormat="1" applyFont="1" applyBorder="1" applyAlignment="1">
      <alignment wrapText="1"/>
    </xf>
    <xf numFmtId="0" fontId="2" fillId="0" borderId="4" xfId="2" applyFont="1" applyBorder="1" applyAlignment="1">
      <alignment horizontal="left" wrapText="1"/>
    </xf>
    <xf numFmtId="0" fontId="2" fillId="0" borderId="5" xfId="2" applyFont="1" applyBorder="1" applyAlignment="1">
      <alignment horizontal="left" wrapText="1"/>
    </xf>
    <xf numFmtId="4" fontId="2" fillId="0" borderId="13" xfId="2" applyNumberFormat="1" applyFont="1" applyBorder="1" applyAlignment="1">
      <alignment horizontal="right"/>
    </xf>
    <xf numFmtId="0" fontId="2" fillId="0" borderId="10" xfId="2" applyFont="1" applyFill="1" applyBorder="1" applyAlignment="1">
      <alignment horizontal="center" wrapText="1"/>
    </xf>
    <xf numFmtId="4" fontId="4" fillId="0" borderId="10" xfId="2" applyNumberFormat="1" applyFont="1" applyFill="1" applyBorder="1" applyAlignment="1">
      <alignment horizontal="center" vertical="center"/>
    </xf>
    <xf numFmtId="0" fontId="4" fillId="0" borderId="19" xfId="2" applyFont="1" applyFill="1" applyBorder="1" applyAlignment="1">
      <alignment horizontal="center" vertical="center"/>
    </xf>
    <xf numFmtId="4" fontId="2" fillId="0" borderId="37" xfId="2" applyNumberFormat="1" applyFont="1" applyBorder="1" applyAlignment="1"/>
    <xf numFmtId="4" fontId="2" fillId="0" borderId="13" xfId="2" applyNumberFormat="1" applyFont="1" applyBorder="1" applyAlignment="1"/>
    <xf numFmtId="0" fontId="12" fillId="0" borderId="14" xfId="2" applyFont="1" applyBorder="1" applyAlignment="1">
      <alignment vertical="center" wrapText="1"/>
    </xf>
    <xf numFmtId="3" fontId="14" fillId="0" borderId="31" xfId="2" applyNumberFormat="1" applyFont="1" applyFill="1" applyBorder="1" applyAlignment="1">
      <alignment horizontal="center"/>
    </xf>
    <xf numFmtId="3" fontId="14" fillId="0" borderId="32" xfId="2" applyNumberFormat="1" applyFont="1" applyFill="1" applyBorder="1" applyAlignment="1">
      <alignment horizontal="center"/>
    </xf>
    <xf numFmtId="0" fontId="14" fillId="0" borderId="30" xfId="2" applyFont="1" applyBorder="1" applyAlignment="1">
      <alignment wrapText="1"/>
    </xf>
    <xf numFmtId="0" fontId="2" fillId="0" borderId="4" xfId="2" applyFont="1" applyBorder="1" applyAlignment="1">
      <alignment wrapText="1"/>
    </xf>
    <xf numFmtId="0" fontId="2" fillId="0" borderId="5" xfId="2" applyFont="1" applyBorder="1" applyAlignment="1">
      <alignment wrapText="1"/>
    </xf>
    <xf numFmtId="0" fontId="2" fillId="0" borderId="0" xfId="2" applyFont="1" applyAlignment="1">
      <alignment wrapText="1"/>
    </xf>
    <xf numFmtId="0" fontId="2" fillId="0" borderId="0" xfId="2" applyFont="1" applyAlignment="1">
      <alignment horizontal="left" wrapText="1"/>
    </xf>
    <xf numFmtId="4" fontId="2" fillId="0" borderId="38" xfId="2" applyNumberFormat="1" applyFont="1" applyBorder="1" applyAlignment="1"/>
    <xf numFmtId="0" fontId="2" fillId="0" borderId="8" xfId="2" applyFont="1" applyFill="1" applyBorder="1" applyAlignment="1">
      <alignment horizontal="center"/>
    </xf>
    <xf numFmtId="0" fontId="4" fillId="0" borderId="7" xfId="2" applyFont="1" applyFill="1" applyBorder="1" applyAlignment="1">
      <alignment horizontal="left" vertical="center"/>
    </xf>
    <xf numFmtId="0" fontId="17" fillId="0" borderId="6" xfId="2" applyFont="1" applyBorder="1" applyAlignment="1">
      <alignment horizontal="justify"/>
    </xf>
    <xf numFmtId="4" fontId="4" fillId="0" borderId="0" xfId="2" applyNumberFormat="1" applyFont="1"/>
    <xf numFmtId="3" fontId="4" fillId="0" borderId="10" xfId="2" applyNumberFormat="1" applyFont="1" applyFill="1" applyBorder="1" applyAlignment="1">
      <alignment vertical="center"/>
    </xf>
    <xf numFmtId="0" fontId="14" fillId="0" borderId="65" xfId="2" applyFont="1" applyFill="1" applyBorder="1" applyAlignment="1">
      <alignment horizontal="center" vertical="center"/>
    </xf>
    <xf numFmtId="0" fontId="14" fillId="0" borderId="12" xfId="2" applyFont="1" applyFill="1" applyBorder="1" applyAlignment="1">
      <alignment horizontal="center" vertical="center"/>
    </xf>
    <xf numFmtId="0" fontId="14" fillId="0" borderId="44" xfId="2" applyFont="1" applyFill="1" applyBorder="1" applyAlignment="1">
      <alignment horizontal="center" vertical="center"/>
    </xf>
    <xf numFmtId="3" fontId="2" fillId="0" borderId="8" xfId="2" applyNumberFormat="1" applyFont="1" applyFill="1" applyBorder="1" applyAlignment="1">
      <alignment horizontal="center" vertical="center"/>
    </xf>
    <xf numFmtId="3" fontId="2" fillId="0" borderId="10" xfId="2" applyNumberFormat="1" applyFont="1" applyFill="1" applyBorder="1" applyAlignment="1">
      <alignment horizontal="center" vertical="center"/>
    </xf>
    <xf numFmtId="3" fontId="2" fillId="0" borderId="10" xfId="2" applyNumberFormat="1" applyFont="1" applyFill="1" applyBorder="1" applyAlignment="1"/>
    <xf numFmtId="0" fontId="18" fillId="0" borderId="0" xfId="2" applyFont="1"/>
    <xf numFmtId="3" fontId="18" fillId="0" borderId="0" xfId="2" applyNumberFormat="1" applyFont="1"/>
    <xf numFmtId="0" fontId="3" fillId="0" borderId="0" xfId="0" applyFont="1" applyBorder="1" applyAlignment="1">
      <alignment vertical="center" wrapText="1"/>
    </xf>
    <xf numFmtId="3" fontId="18" fillId="0" borderId="0" xfId="2" applyNumberFormat="1" applyFont="1" applyAlignment="1">
      <alignment horizontal="center" vertical="center"/>
    </xf>
    <xf numFmtId="3" fontId="20" fillId="0" borderId="0" xfId="2" applyNumberFormat="1" applyFont="1" applyAlignment="1">
      <alignment horizontal="center" vertical="center" wrapText="1"/>
    </xf>
    <xf numFmtId="0" fontId="20" fillId="0" borderId="0" xfId="2" applyFont="1" applyBorder="1" applyAlignment="1">
      <alignment horizontal="center" vertical="center"/>
    </xf>
    <xf numFmtId="0" fontId="18" fillId="0" borderId="0" xfId="2" applyFont="1" applyBorder="1"/>
    <xf numFmtId="0" fontId="21" fillId="5" borderId="10" xfId="2" applyFont="1" applyFill="1" applyBorder="1" applyAlignment="1">
      <alignment horizontal="left" vertical="center"/>
    </xf>
    <xf numFmtId="0" fontId="21" fillId="5" borderId="10" xfId="2" applyFont="1" applyFill="1" applyBorder="1" applyAlignment="1">
      <alignment horizontal="left" vertical="center" wrapText="1"/>
    </xf>
    <xf numFmtId="3" fontId="21" fillId="5" borderId="10" xfId="2" applyNumberFormat="1" applyFont="1" applyFill="1" applyBorder="1" applyAlignment="1">
      <alignment horizontal="center" vertical="center"/>
    </xf>
    <xf numFmtId="3" fontId="18" fillId="0" borderId="0" xfId="2" applyNumberFormat="1" applyFont="1" applyBorder="1"/>
    <xf numFmtId="4" fontId="18" fillId="0" borderId="0" xfId="2" applyNumberFormat="1" applyFont="1" applyBorder="1"/>
    <xf numFmtId="0" fontId="19" fillId="0" borderId="10" xfId="1" applyFont="1" applyFill="1" applyBorder="1" applyAlignment="1">
      <alignment vertical="center"/>
    </xf>
    <xf numFmtId="0" fontId="19" fillId="0" borderId="10" xfId="1" applyFont="1" applyFill="1" applyBorder="1" applyAlignment="1">
      <alignment vertical="center" wrapText="1"/>
    </xf>
    <xf numFmtId="3" fontId="19" fillId="0" borderId="10" xfId="1" applyNumberFormat="1" applyFont="1" applyFill="1" applyBorder="1" applyAlignment="1">
      <alignment horizontal="center" vertical="center"/>
    </xf>
    <xf numFmtId="4" fontId="18" fillId="0" borderId="0" xfId="2" applyNumberFormat="1" applyFont="1"/>
    <xf numFmtId="0" fontId="0" fillId="0" borderId="0" xfId="0" applyFont="1"/>
    <xf numFmtId="0" fontId="21" fillId="5" borderId="10" xfId="1" applyFont="1" applyFill="1" applyBorder="1" applyAlignment="1">
      <alignment vertical="center"/>
    </xf>
    <xf numFmtId="0" fontId="21" fillId="5" borderId="10" xfId="1" applyFont="1" applyFill="1" applyBorder="1" applyAlignment="1">
      <alignment vertical="center" wrapText="1"/>
    </xf>
    <xf numFmtId="3" fontId="21" fillId="5" borderId="10" xfId="1" applyNumberFormat="1" applyFont="1" applyFill="1" applyBorder="1" applyAlignment="1">
      <alignment horizontal="center" vertical="center"/>
    </xf>
    <xf numFmtId="0" fontId="18" fillId="0" borderId="0" xfId="2" applyFont="1" applyFill="1"/>
    <xf numFmtId="0" fontId="19" fillId="0" borderId="10" xfId="1" applyFont="1" applyFill="1" applyBorder="1" applyAlignment="1">
      <alignment horizontal="left" vertical="center" wrapText="1"/>
    </xf>
    <xf numFmtId="0" fontId="19" fillId="0" borderId="0" xfId="1" applyFont="1" applyFill="1" applyBorder="1" applyAlignment="1">
      <alignment vertical="center"/>
    </xf>
    <xf numFmtId="0" fontId="19" fillId="0" borderId="0" xfId="1" applyFont="1" applyFill="1" applyBorder="1" applyAlignment="1">
      <alignment vertical="center" wrapText="1"/>
    </xf>
    <xf numFmtId="3" fontId="19" fillId="0" borderId="0" xfId="1" applyNumberFormat="1" applyFont="1" applyFill="1" applyBorder="1" applyAlignment="1">
      <alignment horizontal="center" vertical="center"/>
    </xf>
    <xf numFmtId="0" fontId="18" fillId="0" borderId="0" xfId="2" applyFont="1" applyFill="1" applyBorder="1"/>
    <xf numFmtId="0" fontId="19" fillId="0" borderId="0" xfId="2" applyFont="1" applyBorder="1"/>
    <xf numFmtId="0" fontId="2" fillId="0" borderId="20" xfId="2" applyFont="1" applyBorder="1" applyAlignment="1">
      <alignment horizontal="center"/>
    </xf>
    <xf numFmtId="0" fontId="2" fillId="0" borderId="64" xfId="2" applyFont="1" applyBorder="1" applyAlignment="1">
      <alignment horizontal="center"/>
    </xf>
    <xf numFmtId="0" fontId="2" fillId="0" borderId="30" xfId="2" applyFont="1" applyFill="1" applyBorder="1"/>
    <xf numFmtId="4" fontId="2" fillId="0" borderId="10" xfId="2" applyNumberFormat="1" applyFont="1" applyFill="1" applyBorder="1" applyAlignment="1">
      <alignment horizontal="right"/>
    </xf>
    <xf numFmtId="0" fontId="2" fillId="0" borderId="39" xfId="2" applyFont="1" applyBorder="1"/>
    <xf numFmtId="3" fontId="2" fillId="0" borderId="15" xfId="2" applyNumberFormat="1" applyFont="1" applyFill="1" applyBorder="1" applyAlignment="1">
      <alignment horizontal="center" wrapText="1"/>
    </xf>
    <xf numFmtId="0" fontId="2" fillId="0" borderId="42" xfId="2" applyFont="1" applyFill="1" applyBorder="1" applyAlignment="1">
      <alignment horizontal="left" wrapText="1"/>
    </xf>
    <xf numFmtId="0" fontId="14" fillId="0" borderId="66" xfId="2" applyFont="1" applyFill="1" applyBorder="1" applyAlignment="1">
      <alignment horizontal="center" vertical="center"/>
    </xf>
    <xf numFmtId="3" fontId="23" fillId="0" borderId="8" xfId="2" applyNumberFormat="1" applyFont="1" applyFill="1" applyBorder="1" applyAlignment="1">
      <alignment horizontal="center"/>
    </xf>
    <xf numFmtId="3" fontId="23" fillId="0" borderId="10" xfId="2" applyNumberFormat="1" applyFont="1" applyFill="1" applyBorder="1" applyAlignment="1">
      <alignment horizontal="center"/>
    </xf>
    <xf numFmtId="3" fontId="23" fillId="0" borderId="19" xfId="2" applyNumberFormat="1" applyFont="1" applyFill="1" applyBorder="1" applyAlignment="1">
      <alignment horizontal="center"/>
    </xf>
    <xf numFmtId="0" fontId="11" fillId="0" borderId="40" xfId="2" applyFont="1" applyFill="1" applyBorder="1" applyAlignment="1">
      <alignment horizontal="center" vertical="center" wrapText="1"/>
    </xf>
    <xf numFmtId="0" fontId="2" fillId="0" borderId="15" xfId="2" applyFont="1" applyBorder="1" applyAlignment="1">
      <alignment horizontal="left" vertical="center" wrapText="1"/>
    </xf>
    <xf numFmtId="0" fontId="2" fillId="0" borderId="8"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12" xfId="2" applyFont="1" applyBorder="1" applyAlignment="1">
      <alignment vertical="center" wrapText="1"/>
    </xf>
    <xf numFmtId="0" fontId="14" fillId="0" borderId="44" xfId="2" applyFont="1" applyBorder="1" applyAlignment="1">
      <alignment horizontal="center" vertical="center" wrapText="1"/>
    </xf>
    <xf numFmtId="2" fontId="14" fillId="0" borderId="44" xfId="2" applyNumberFormat="1" applyFont="1" applyBorder="1" applyAlignment="1">
      <alignment horizontal="center" vertical="center" wrapText="1"/>
    </xf>
    <xf numFmtId="0" fontId="14" fillId="0" borderId="45" xfId="2" applyFont="1" applyBorder="1" applyAlignment="1">
      <alignment horizontal="center" vertical="center" wrapText="1"/>
    </xf>
    <xf numFmtId="3" fontId="13" fillId="0" borderId="10" xfId="2" applyNumberFormat="1" applyFont="1" applyFill="1" applyBorder="1" applyAlignment="1">
      <alignment horizontal="center"/>
    </xf>
    <xf numFmtId="0" fontId="2" fillId="0" borderId="12" xfId="2" applyFont="1" applyBorder="1" applyAlignment="1">
      <alignment horizontal="left" vertical="center"/>
    </xf>
    <xf numFmtId="0" fontId="2" fillId="0" borderId="10" xfId="2" applyFont="1" applyBorder="1" applyAlignment="1">
      <alignment horizontal="center"/>
    </xf>
    <xf numFmtId="0" fontId="2" fillId="0" borderId="12" xfId="2" applyFont="1" applyBorder="1" applyAlignment="1">
      <alignment horizontal="center"/>
    </xf>
    <xf numFmtId="3" fontId="19" fillId="0" borderId="10" xfId="2" applyNumberFormat="1" applyFont="1" applyFill="1" applyBorder="1" applyAlignment="1">
      <alignment horizontal="center" vertical="center"/>
    </xf>
    <xf numFmtId="4" fontId="4" fillId="0" borderId="15" xfId="2" applyNumberFormat="1" applyFont="1" applyFill="1" applyBorder="1" applyAlignment="1">
      <alignment horizontal="right" vertical="center"/>
    </xf>
    <xf numFmtId="0" fontId="12" fillId="0" borderId="22" xfId="2" applyFont="1" applyBorder="1" applyAlignment="1">
      <alignment horizontal="center" vertical="center" wrapText="1"/>
    </xf>
    <xf numFmtId="0" fontId="2" fillId="0" borderId="15" xfId="2" applyFont="1" applyBorder="1" applyAlignment="1">
      <alignment horizontal="center"/>
    </xf>
    <xf numFmtId="4" fontId="2" fillId="0" borderId="38" xfId="2" applyNumberFormat="1" applyFont="1" applyBorder="1" applyAlignment="1">
      <alignment horizontal="right"/>
    </xf>
    <xf numFmtId="0" fontId="2" fillId="0" borderId="15" xfId="2" applyFont="1" applyFill="1" applyBorder="1" applyAlignment="1">
      <alignment horizontal="center" wrapText="1"/>
    </xf>
    <xf numFmtId="0" fontId="2" fillId="0" borderId="63" xfId="2" applyFont="1" applyBorder="1"/>
    <xf numFmtId="0" fontId="2" fillId="0" borderId="20" xfId="2" applyFont="1" applyBorder="1"/>
    <xf numFmtId="0" fontId="2" fillId="0" borderId="64" xfId="2" applyFont="1" applyBorder="1"/>
    <xf numFmtId="0" fontId="2" fillId="0" borderId="14" xfId="2" applyFont="1" applyFill="1" applyBorder="1" applyAlignment="1">
      <alignment horizontal="center"/>
    </xf>
    <xf numFmtId="0" fontId="2" fillId="0" borderId="17" xfId="2" applyFont="1" applyBorder="1" applyAlignment="1">
      <alignment horizontal="right"/>
    </xf>
    <xf numFmtId="0" fontId="2" fillId="0" borderId="18" xfId="2" applyFont="1" applyBorder="1" applyAlignment="1">
      <alignment horizontal="right"/>
    </xf>
    <xf numFmtId="0" fontId="12" fillId="0" borderId="0" xfId="2" applyFont="1" applyBorder="1" applyAlignment="1">
      <alignment horizontal="center" wrapText="1"/>
    </xf>
    <xf numFmtId="0" fontId="12" fillId="0" borderId="29" xfId="2" applyFont="1" applyBorder="1" applyAlignment="1">
      <alignment horizontal="center" vertical="center" wrapText="1"/>
    </xf>
    <xf numFmtId="0" fontId="12" fillId="0" borderId="0" xfId="2" applyFont="1" applyBorder="1" applyAlignment="1">
      <alignment vertical="center"/>
    </xf>
    <xf numFmtId="0" fontId="23" fillId="0" borderId="0" xfId="2" applyFont="1" applyBorder="1" applyAlignment="1">
      <alignment horizontal="center" vertical="center"/>
    </xf>
    <xf numFmtId="0" fontId="14" fillId="0" borderId="9" xfId="2" applyFont="1" applyBorder="1" applyAlignment="1">
      <alignment vertical="center" wrapText="1"/>
    </xf>
    <xf numFmtId="0" fontId="14" fillId="0" borderId="10" xfId="2" applyFont="1" applyBorder="1" applyAlignment="1">
      <alignment vertical="center" wrapText="1"/>
    </xf>
    <xf numFmtId="0" fontId="12" fillId="0" borderId="25" xfId="2" applyFont="1" applyBorder="1" applyAlignment="1">
      <alignment horizontal="center" vertical="center" wrapText="1"/>
    </xf>
    <xf numFmtId="0" fontId="14" fillId="0" borderId="11" xfId="2" applyFont="1" applyFill="1" applyBorder="1" applyAlignment="1">
      <alignment horizontal="center" vertical="center"/>
    </xf>
    <xf numFmtId="0" fontId="14" fillId="0" borderId="40" xfId="2" applyFont="1" applyFill="1" applyBorder="1" applyAlignment="1">
      <alignment horizontal="center" vertical="center"/>
    </xf>
    <xf numFmtId="0" fontId="14" fillId="0" borderId="62" xfId="2" applyFont="1" applyFill="1" applyBorder="1" applyAlignment="1">
      <alignment horizontal="center" vertical="center"/>
    </xf>
    <xf numFmtId="3" fontId="24" fillId="0" borderId="44" xfId="2" applyNumberFormat="1" applyFont="1" applyFill="1" applyBorder="1" applyAlignment="1">
      <alignment horizontal="center"/>
    </xf>
    <xf numFmtId="3" fontId="13" fillId="0" borderId="67" xfId="2" applyNumberFormat="1" applyFont="1" applyFill="1" applyBorder="1" applyAlignment="1">
      <alignment horizontal="center"/>
    </xf>
    <xf numFmtId="3" fontId="13" fillId="0" borderId="44" xfId="2" applyNumberFormat="1" applyFont="1" applyFill="1" applyBorder="1" applyAlignment="1">
      <alignment horizontal="center"/>
    </xf>
    <xf numFmtId="3" fontId="13" fillId="0" borderId="45" xfId="2" applyNumberFormat="1" applyFont="1" applyFill="1" applyBorder="1" applyAlignment="1">
      <alignment horizontal="center"/>
    </xf>
    <xf numFmtId="3" fontId="23" fillId="0" borderId="67" xfId="2" applyNumberFormat="1" applyFont="1" applyFill="1" applyBorder="1" applyAlignment="1">
      <alignment horizontal="center"/>
    </xf>
    <xf numFmtId="3" fontId="23" fillId="0" borderId="44" xfId="2" applyNumberFormat="1" applyFont="1" applyFill="1" applyBorder="1" applyAlignment="1">
      <alignment horizontal="center"/>
    </xf>
    <xf numFmtId="3" fontId="22" fillId="0" borderId="10" xfId="2" applyNumberFormat="1" applyFont="1" applyFill="1" applyBorder="1" applyAlignment="1">
      <alignment horizontal="center"/>
    </xf>
    <xf numFmtId="3" fontId="23" fillId="0" borderId="8" xfId="2" applyNumberFormat="1" applyFont="1" applyFill="1" applyBorder="1" applyAlignment="1">
      <alignment horizontal="center" vertical="center"/>
    </xf>
    <xf numFmtId="3" fontId="23" fillId="0" borderId="10" xfId="2" applyNumberFormat="1" applyFont="1" applyFill="1" applyBorder="1" applyAlignment="1">
      <alignment horizontal="center" vertical="center"/>
    </xf>
    <xf numFmtId="0" fontId="2" fillId="0" borderId="14" xfId="2" applyFont="1" applyFill="1" applyBorder="1" applyAlignment="1">
      <alignment horizontal="left"/>
    </xf>
    <xf numFmtId="0" fontId="2" fillId="0" borderId="10" xfId="2" applyFont="1" applyBorder="1" applyAlignment="1">
      <alignment horizontal="left" vertical="center"/>
    </xf>
    <xf numFmtId="0" fontId="2" fillId="0" borderId="10" xfId="2" applyFont="1" applyBorder="1" applyAlignment="1">
      <alignment horizontal="center" vertical="center"/>
    </xf>
    <xf numFmtId="0" fontId="2" fillId="0" borderId="12" xfId="2" applyFont="1" applyBorder="1" applyAlignment="1">
      <alignment horizontal="center" vertical="center" wrapText="1"/>
    </xf>
    <xf numFmtId="0" fontId="2" fillId="0" borderId="12" xfId="2" applyFont="1" applyBorder="1" applyAlignment="1">
      <alignment horizontal="center" vertical="center"/>
    </xf>
    <xf numFmtId="0" fontId="2" fillId="0" borderId="11" xfId="2" applyFont="1" applyBorder="1" applyAlignment="1">
      <alignment horizontal="left" vertical="center"/>
    </xf>
    <xf numFmtId="0" fontId="2" fillId="0" borderId="8" xfId="2" applyFont="1" applyBorder="1" applyAlignment="1">
      <alignment horizontal="left" vertical="center"/>
    </xf>
    <xf numFmtId="0" fontId="2" fillId="0" borderId="65" xfId="2" applyFont="1" applyBorder="1" applyAlignment="1">
      <alignment horizontal="left" vertical="center"/>
    </xf>
    <xf numFmtId="0" fontId="2" fillId="0" borderId="15" xfId="2" applyFont="1" applyBorder="1" applyAlignment="1">
      <alignment horizontal="center" vertical="center"/>
    </xf>
    <xf numFmtId="0" fontId="2" fillId="0" borderId="10" xfId="2" applyFont="1" applyFill="1" applyBorder="1" applyAlignment="1">
      <alignment horizontal="center" vertical="center" wrapText="1"/>
    </xf>
    <xf numFmtId="0" fontId="2" fillId="0" borderId="11" xfId="2" applyFont="1" applyBorder="1" applyAlignment="1">
      <alignment horizontal="left" vertical="justify"/>
    </xf>
    <xf numFmtId="0" fontId="2" fillId="0" borderId="14" xfId="2" applyFont="1" applyFill="1" applyBorder="1" applyAlignment="1">
      <alignment horizontal="left" vertical="center" wrapText="1" shrinkToFit="1"/>
    </xf>
    <xf numFmtId="0" fontId="2" fillId="0" borderId="15" xfId="2" applyFont="1" applyFill="1" applyBorder="1" applyAlignment="1">
      <alignment horizontal="justify" vertical="center" shrinkToFit="1"/>
    </xf>
    <xf numFmtId="0" fontId="14" fillId="0" borderId="15" xfId="2" applyFont="1" applyFill="1" applyBorder="1" applyAlignment="1">
      <alignment horizontal="center" vertical="center" wrapText="1" shrinkToFit="1"/>
    </xf>
    <xf numFmtId="0" fontId="2" fillId="0" borderId="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12" xfId="2" applyFont="1" applyBorder="1" applyAlignment="1">
      <alignment horizontal="left" wrapText="1" shrinkToFit="1"/>
    </xf>
    <xf numFmtId="0" fontId="2" fillId="0" borderId="11" xfId="2" applyFont="1" applyBorder="1" applyAlignment="1">
      <alignment horizontal="left" wrapText="1" shrinkToFit="1"/>
    </xf>
    <xf numFmtId="2" fontId="27" fillId="0" borderId="12" xfId="2" applyNumberFormat="1" applyFont="1" applyBorder="1" applyAlignment="1">
      <alignment horizontal="left" wrapText="1" shrinkToFit="1"/>
    </xf>
    <xf numFmtId="0" fontId="27" fillId="0" borderId="12" xfId="2" applyFont="1" applyBorder="1"/>
    <xf numFmtId="0" fontId="2" fillId="0" borderId="8" xfId="2" applyFont="1" applyFill="1" applyBorder="1" applyAlignment="1">
      <alignment horizontal="left" wrapText="1" shrinkToFit="1"/>
    </xf>
    <xf numFmtId="0" fontId="2" fillId="0" borderId="10" xfId="2" applyFont="1" applyBorder="1" applyAlignment="1">
      <alignment horizontal="left" wrapText="1" shrinkToFit="1"/>
    </xf>
    <xf numFmtId="0" fontId="2" fillId="0" borderId="10" xfId="2" applyFont="1" applyFill="1" applyBorder="1" applyAlignment="1">
      <alignment horizontal="center" wrapText="1" shrinkToFit="1"/>
    </xf>
    <xf numFmtId="0" fontId="12" fillId="0" borderId="10" xfId="2" applyFont="1" applyBorder="1" applyAlignment="1">
      <alignment horizontal="center" vertical="center"/>
    </xf>
    <xf numFmtId="0" fontId="12" fillId="0" borderId="44" xfId="2" applyFont="1" applyBorder="1" applyAlignment="1">
      <alignment horizontal="center"/>
    </xf>
    <xf numFmtId="0" fontId="14" fillId="0" borderId="25" xfId="2" applyFont="1" applyBorder="1" applyAlignment="1">
      <alignment horizontal="center" vertical="center" wrapText="1"/>
    </xf>
    <xf numFmtId="3" fontId="14" fillId="0" borderId="22" xfId="2" applyNumberFormat="1" applyFont="1" applyBorder="1" applyAlignment="1">
      <alignment horizontal="center" vertical="center" wrapText="1"/>
    </xf>
    <xf numFmtId="3" fontId="14" fillId="0" borderId="10" xfId="2" applyNumberFormat="1" applyFont="1" applyBorder="1" applyAlignment="1">
      <alignment horizontal="center" vertical="center" wrapText="1"/>
    </xf>
    <xf numFmtId="3" fontId="14" fillId="0" borderId="9" xfId="2" applyNumberFormat="1" applyFont="1" applyBorder="1" applyAlignment="1">
      <alignment vertical="center" wrapText="1"/>
    </xf>
    <xf numFmtId="3" fontId="14" fillId="0" borderId="44" xfId="2" applyNumberFormat="1" applyFont="1" applyBorder="1" applyAlignment="1">
      <alignment horizontal="center" vertical="center" wrapText="1"/>
    </xf>
    <xf numFmtId="3" fontId="14" fillId="4" borderId="12" xfId="2" applyNumberFormat="1" applyFont="1" applyFill="1" applyBorder="1" applyAlignment="1">
      <alignment horizontal="center" vertical="center" wrapText="1"/>
    </xf>
    <xf numFmtId="3" fontId="14" fillId="0" borderId="44" xfId="2" applyNumberFormat="1" applyFont="1" applyFill="1" applyBorder="1" applyAlignment="1">
      <alignment horizontal="center" vertical="center" wrapText="1"/>
    </xf>
    <xf numFmtId="0" fontId="2" fillId="0" borderId="8" xfId="2" applyFont="1" applyBorder="1" applyAlignment="1">
      <alignment horizontal="left" vertical="justify"/>
    </xf>
    <xf numFmtId="0" fontId="19" fillId="0" borderId="10" xfId="2" applyFont="1" applyFill="1" applyBorder="1" applyAlignment="1">
      <alignment horizontal="center" vertical="center"/>
    </xf>
    <xf numFmtId="0" fontId="19" fillId="0" borderId="10" xfId="2" applyFont="1" applyFill="1" applyBorder="1" applyAlignment="1">
      <alignment horizontal="center" vertical="center" wrapText="1"/>
    </xf>
    <xf numFmtId="0" fontId="2" fillId="0" borderId="9" xfId="2" applyFont="1" applyFill="1" applyBorder="1" applyAlignment="1">
      <alignment horizontal="left"/>
    </xf>
    <xf numFmtId="0" fontId="2" fillId="0" borderId="24" xfId="2" applyFont="1" applyFill="1" applyBorder="1" applyAlignment="1">
      <alignment horizontal="left"/>
    </xf>
    <xf numFmtId="0" fontId="2" fillId="0" borderId="9" xfId="2" applyFont="1" applyFill="1" applyBorder="1" applyAlignment="1">
      <alignment horizontal="center"/>
    </xf>
    <xf numFmtId="0" fontId="2" fillId="0" borderId="24" xfId="2" applyFont="1" applyFill="1" applyBorder="1" applyAlignment="1">
      <alignment horizontal="center"/>
    </xf>
    <xf numFmtId="0" fontId="28" fillId="0" borderId="11" xfId="2" applyFont="1" applyBorder="1" applyAlignment="1">
      <alignment horizontal="left" vertical="center" wrapText="1"/>
    </xf>
    <xf numFmtId="0" fontId="28" fillId="0" borderId="12" xfId="2" applyFont="1" applyBorder="1" applyAlignment="1">
      <alignment horizontal="left" vertical="center" wrapText="1"/>
    </xf>
    <xf numFmtId="0" fontId="28" fillId="0" borderId="12" xfId="2" applyFont="1" applyBorder="1" applyAlignment="1">
      <alignment horizontal="center" vertical="center"/>
    </xf>
    <xf numFmtId="0" fontId="28" fillId="0" borderId="12" xfId="2" applyFont="1" applyBorder="1" applyAlignment="1">
      <alignment vertical="center"/>
    </xf>
    <xf numFmtId="0" fontId="28" fillId="0" borderId="10" xfId="2" applyFont="1" applyBorder="1" applyAlignment="1">
      <alignment horizontal="left" vertical="center" wrapText="1"/>
    </xf>
    <xf numFmtId="0" fontId="28" fillId="0" borderId="10" xfId="2" applyFont="1" applyBorder="1" applyAlignment="1">
      <alignment horizontal="center" vertical="center"/>
    </xf>
    <xf numFmtId="0" fontId="28" fillId="0" borderId="8" xfId="2" applyFont="1" applyBorder="1" applyAlignment="1">
      <alignment horizontal="left" vertical="center" wrapText="1"/>
    </xf>
    <xf numFmtId="0" fontId="28" fillId="0" borderId="10" xfId="2" applyFont="1" applyBorder="1" applyAlignment="1">
      <alignment horizontal="left" vertical="center"/>
    </xf>
    <xf numFmtId="0" fontId="28" fillId="0" borderId="10" xfId="2" applyFont="1" applyBorder="1" applyAlignment="1">
      <alignment vertical="center"/>
    </xf>
    <xf numFmtId="49" fontId="2" fillId="0" borderId="10" xfId="2" applyNumberFormat="1" applyFont="1" applyBorder="1" applyAlignment="1">
      <alignment vertical="center" wrapText="1"/>
    </xf>
    <xf numFmtId="4" fontId="28" fillId="0" borderId="13" xfId="2" applyNumberFormat="1" applyFont="1" applyBorder="1" applyAlignment="1">
      <alignment horizontal="right" vertical="center"/>
    </xf>
    <xf numFmtId="4" fontId="28" fillId="0" borderId="40" xfId="2" applyNumberFormat="1" applyFont="1" applyBorder="1" applyAlignment="1">
      <alignment horizontal="right" vertical="center"/>
    </xf>
    <xf numFmtId="4" fontId="28" fillId="0" borderId="19" xfId="2" applyNumberFormat="1" applyFont="1" applyBorder="1" applyAlignment="1">
      <alignment horizontal="right" vertical="center"/>
    </xf>
    <xf numFmtId="0" fontId="2" fillId="0" borderId="8" xfId="2" applyFont="1" applyFill="1" applyBorder="1" applyAlignment="1">
      <alignment horizontal="left" vertical="center"/>
    </xf>
    <xf numFmtId="0" fontId="13" fillId="0" borderId="10" xfId="2" applyFont="1" applyFill="1" applyBorder="1" applyAlignment="1">
      <alignment horizontal="center" vertical="center" wrapText="1"/>
    </xf>
    <xf numFmtId="0" fontId="2" fillId="0" borderId="11" xfId="2" applyFont="1" applyFill="1" applyBorder="1" applyAlignment="1">
      <alignment horizontal="left" vertical="center"/>
    </xf>
    <xf numFmtId="0" fontId="2" fillId="0" borderId="67" xfId="2" applyFont="1" applyFill="1" applyBorder="1" applyAlignment="1">
      <alignment horizontal="left" vertical="center"/>
    </xf>
    <xf numFmtId="4" fontId="2" fillId="0" borderId="37" xfId="2" applyNumberFormat="1" applyFont="1" applyBorder="1" applyAlignment="1">
      <alignment vertical="center"/>
    </xf>
    <xf numFmtId="4" fontId="2" fillId="0" borderId="13" xfId="2" applyNumberFormat="1" applyFont="1" applyBorder="1" applyAlignment="1">
      <alignment vertical="center"/>
    </xf>
    <xf numFmtId="0" fontId="2" fillId="0" borderId="12" xfId="2" applyFont="1" applyFill="1" applyBorder="1" applyAlignment="1">
      <alignment horizontal="center" vertical="center" wrapText="1"/>
    </xf>
    <xf numFmtId="0" fontId="2" fillId="0" borderId="12" xfId="2" applyFont="1" applyFill="1" applyBorder="1" applyAlignment="1">
      <alignment horizontal="center" vertical="center"/>
    </xf>
    <xf numFmtId="4" fontId="2" fillId="0" borderId="13" xfId="2" applyNumberFormat="1" applyFont="1" applyBorder="1" applyAlignment="1">
      <alignment horizontal="right" vertical="center"/>
    </xf>
    <xf numFmtId="0" fontId="2" fillId="0" borderId="15" xfId="2" applyFont="1" applyFill="1" applyBorder="1" applyAlignment="1">
      <alignment horizontal="left" vertical="center" wrapText="1"/>
    </xf>
    <xf numFmtId="0" fontId="2" fillId="0" borderId="15" xfId="2" applyFont="1" applyBorder="1" applyAlignment="1">
      <alignment horizontal="center" vertical="center" wrapText="1"/>
    </xf>
    <xf numFmtId="4" fontId="2" fillId="0" borderId="38" xfId="2" applyNumberFormat="1" applyFont="1" applyBorder="1" applyAlignment="1">
      <alignment horizontal="right" vertical="center"/>
    </xf>
    <xf numFmtId="0" fontId="4" fillId="0" borderId="24" xfId="2" applyFont="1" applyFill="1" applyBorder="1" applyAlignment="1">
      <alignment horizontal="center" vertical="center"/>
    </xf>
    <xf numFmtId="4" fontId="2" fillId="0" borderId="25" xfId="2" applyNumberFormat="1" applyFont="1" applyFill="1" applyBorder="1" applyAlignment="1">
      <alignment horizontal="right" vertical="center" wrapText="1"/>
    </xf>
    <xf numFmtId="4" fontId="2" fillId="0" borderId="26" xfId="2" applyNumberFormat="1" applyFont="1" applyFill="1" applyBorder="1" applyAlignment="1">
      <alignment horizontal="right" vertical="center" wrapText="1"/>
    </xf>
    <xf numFmtId="0" fontId="2" fillId="0" borderId="34" xfId="2" applyFont="1" applyFill="1" applyBorder="1" applyAlignment="1">
      <alignment horizontal="center" vertical="center" wrapText="1"/>
    </xf>
    <xf numFmtId="0" fontId="2" fillId="0" borderId="69" xfId="2" applyFont="1" applyFill="1" applyBorder="1" applyAlignment="1">
      <alignment horizontal="left" vertical="center" wrapText="1"/>
    </xf>
    <xf numFmtId="0" fontId="2" fillId="0" borderId="48" xfId="2" applyFont="1" applyBorder="1" applyAlignment="1">
      <alignment horizontal="left" wrapText="1"/>
    </xf>
    <xf numFmtId="0" fontId="2" fillId="0" borderId="12" xfId="2" applyFont="1" applyBorder="1" applyAlignment="1">
      <alignment vertical="center"/>
    </xf>
    <xf numFmtId="0" fontId="26" fillId="0" borderId="8" xfId="2" applyFont="1" applyFill="1" applyBorder="1" applyAlignment="1">
      <alignment horizontal="center"/>
    </xf>
    <xf numFmtId="0" fontId="26" fillId="0" borderId="8" xfId="2" applyFont="1" applyBorder="1" applyAlignment="1">
      <alignment horizontal="left" vertical="center" wrapText="1"/>
    </xf>
    <xf numFmtId="0" fontId="26" fillId="0" borderId="10" xfId="2" applyFont="1" applyBorder="1" applyAlignment="1">
      <alignment horizontal="left" vertical="center" wrapText="1"/>
    </xf>
    <xf numFmtId="0" fontId="26" fillId="0" borderId="10" xfId="2" applyFont="1" applyBorder="1" applyAlignment="1">
      <alignment horizontal="center" vertical="center" wrapText="1"/>
    </xf>
    <xf numFmtId="0" fontId="26" fillId="0" borderId="10" xfId="2" applyFont="1" applyBorder="1" applyAlignment="1">
      <alignment vertical="center" wrapText="1"/>
    </xf>
    <xf numFmtId="4" fontId="26" fillId="0" borderId="37" xfId="2" applyNumberFormat="1" applyFont="1" applyBorder="1" applyAlignment="1">
      <alignment vertical="center" wrapText="1"/>
    </xf>
    <xf numFmtId="0" fontId="26" fillId="0" borderId="11" xfId="2" applyFont="1" applyBorder="1" applyAlignment="1">
      <alignment horizontal="left" vertical="center" wrapText="1"/>
    </xf>
    <xf numFmtId="0" fontId="26" fillId="0" borderId="12" xfId="2" applyFont="1" applyBorder="1" applyAlignment="1">
      <alignment horizontal="left" vertical="center" wrapText="1"/>
    </xf>
    <xf numFmtId="0" fontId="26" fillId="0" borderId="12" xfId="2" applyFont="1" applyBorder="1" applyAlignment="1">
      <alignment horizontal="center" vertical="center" wrapText="1"/>
    </xf>
    <xf numFmtId="0" fontId="26" fillId="0" borderId="12" xfId="2" applyFont="1" applyBorder="1" applyAlignment="1">
      <alignment vertical="center" wrapText="1"/>
    </xf>
    <xf numFmtId="4" fontId="26" fillId="0" borderId="13" xfId="2" applyNumberFormat="1" applyFont="1" applyBorder="1" applyAlignment="1">
      <alignmen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15" xfId="2" applyFont="1" applyBorder="1" applyAlignment="1">
      <alignment horizontal="center" vertical="center" wrapText="1"/>
    </xf>
    <xf numFmtId="0" fontId="26" fillId="0" borderId="15" xfId="2" applyFont="1" applyBorder="1" applyAlignment="1">
      <alignment vertical="center" wrapText="1"/>
    </xf>
    <xf numFmtId="4" fontId="26" fillId="0" borderId="38" xfId="2" applyNumberFormat="1" applyFont="1" applyBorder="1" applyAlignment="1">
      <alignment vertical="center" wrapText="1"/>
    </xf>
    <xf numFmtId="0" fontId="26" fillId="0" borderId="12" xfId="2" applyFont="1" applyBorder="1" applyAlignment="1">
      <alignment horizontal="left" vertical="center"/>
    </xf>
    <xf numFmtId="0" fontId="26" fillId="0" borderId="11" xfId="2" applyFont="1" applyBorder="1" applyAlignment="1">
      <alignment horizontal="left" vertical="center"/>
    </xf>
    <xf numFmtId="0" fontId="13" fillId="0" borderId="11" xfId="2" applyFont="1" applyBorder="1" applyAlignment="1">
      <alignment horizontal="left" vertical="center"/>
    </xf>
    <xf numFmtId="0" fontId="2" fillId="0" borderId="27" xfId="2" applyFont="1" applyBorder="1" applyAlignment="1">
      <alignment horizontal="left" vertical="center"/>
    </xf>
    <xf numFmtId="3" fontId="2" fillId="0" borderId="10" xfId="2" applyNumberFormat="1" applyFont="1" applyBorder="1" applyAlignment="1">
      <alignment horizontal="center"/>
    </xf>
    <xf numFmtId="3" fontId="2" fillId="0" borderId="12" xfId="2" applyNumberFormat="1" applyFont="1" applyBorder="1" applyAlignment="1">
      <alignment horizontal="center"/>
    </xf>
    <xf numFmtId="0" fontId="13" fillId="0" borderId="10" xfId="2" applyFont="1" applyBorder="1" applyAlignment="1">
      <alignment horizontal="center" vertical="center" wrapText="1"/>
    </xf>
    <xf numFmtId="0" fontId="26" fillId="0" borderId="10" xfId="2" applyFont="1" applyBorder="1" applyAlignment="1">
      <alignment horizontal="center" vertical="center"/>
    </xf>
    <xf numFmtId="3" fontId="26" fillId="0" borderId="37" xfId="2" applyNumberFormat="1" applyFont="1" applyBorder="1" applyAlignment="1">
      <alignment horizontal="right" vertical="center"/>
    </xf>
    <xf numFmtId="3" fontId="26" fillId="0" borderId="13" xfId="2" applyNumberFormat="1" applyFont="1" applyBorder="1" applyAlignment="1">
      <alignment horizontal="right" vertical="center"/>
    </xf>
    <xf numFmtId="0" fontId="13" fillId="0" borderId="12" xfId="2" applyFont="1" applyBorder="1" applyAlignment="1">
      <alignment horizontal="left" vertical="center" wrapText="1"/>
    </xf>
    <xf numFmtId="0" fontId="26" fillId="0" borderId="12" xfId="2" applyFont="1" applyBorder="1" applyAlignment="1">
      <alignment horizontal="center" vertical="center"/>
    </xf>
    <xf numFmtId="0" fontId="31" fillId="0" borderId="14" xfId="2" applyFont="1" applyBorder="1" applyAlignment="1">
      <alignment horizontal="left" vertical="center" wrapText="1"/>
    </xf>
    <xf numFmtId="0" fontId="31" fillId="0" borderId="15" xfId="2" applyFont="1" applyBorder="1" applyAlignment="1">
      <alignment horizontal="left" vertical="center" wrapText="1"/>
    </xf>
    <xf numFmtId="0" fontId="26" fillId="0" borderId="15" xfId="2" applyFont="1" applyBorder="1" applyAlignment="1">
      <alignment horizontal="center" vertical="center"/>
    </xf>
    <xf numFmtId="3" fontId="26" fillId="0" borderId="38" xfId="2" applyNumberFormat="1" applyFont="1" applyBorder="1" applyAlignment="1">
      <alignment horizontal="right" vertical="center"/>
    </xf>
    <xf numFmtId="0" fontId="13" fillId="0" borderId="8" xfId="2" applyFont="1" applyFill="1" applyBorder="1" applyAlignment="1">
      <alignment horizontal="left" vertical="center" wrapText="1"/>
    </xf>
    <xf numFmtId="0" fontId="2" fillId="6" borderId="8" xfId="2" applyFont="1" applyFill="1" applyBorder="1" applyAlignment="1">
      <alignment horizontal="left" vertical="center" wrapText="1"/>
    </xf>
    <xf numFmtId="0" fontId="2" fillId="6" borderId="9" xfId="2" applyFont="1" applyFill="1" applyBorder="1" applyAlignment="1">
      <alignment horizontal="center" vertical="center" wrapText="1"/>
    </xf>
    <xf numFmtId="0" fontId="2" fillId="6" borderId="10" xfId="2" applyFont="1" applyFill="1" applyBorder="1" applyAlignment="1">
      <alignment horizontal="center" vertical="center" wrapText="1"/>
    </xf>
    <xf numFmtId="0" fontId="2" fillId="6" borderId="44" xfId="2" applyFont="1" applyFill="1" applyBorder="1" applyAlignment="1">
      <alignment horizontal="center" vertical="center" wrapText="1"/>
    </xf>
    <xf numFmtId="4" fontId="32" fillId="6" borderId="26" xfId="2" applyNumberFormat="1" applyFont="1" applyFill="1" applyBorder="1" applyAlignment="1">
      <alignment horizontal="center" vertical="center" wrapText="1"/>
    </xf>
    <xf numFmtId="0" fontId="2" fillId="6" borderId="8" xfId="2" applyFont="1" applyFill="1" applyBorder="1" applyAlignment="1">
      <alignment horizontal="center" vertical="center" wrapText="1"/>
    </xf>
    <xf numFmtId="0" fontId="2" fillId="0" borderId="10" xfId="2" applyFont="1" applyFill="1" applyBorder="1" applyAlignment="1">
      <alignment horizontal="left" vertical="center" wrapText="1"/>
    </xf>
    <xf numFmtId="0" fontId="2" fillId="0" borderId="24" xfId="2" applyFont="1" applyBorder="1" applyAlignment="1">
      <alignment horizontal="left" wrapText="1"/>
    </xf>
    <xf numFmtId="2" fontId="2" fillId="0" borderId="8" xfId="2" applyNumberFormat="1" applyFont="1" applyBorder="1" applyAlignment="1">
      <alignment horizontal="left" wrapText="1" shrinkToFit="1"/>
    </xf>
    <xf numFmtId="2" fontId="2" fillId="0" borderId="24" xfId="2" applyNumberFormat="1" applyFont="1" applyBorder="1" applyAlignment="1">
      <alignment horizontal="left" wrapText="1" shrinkToFit="1"/>
    </xf>
    <xf numFmtId="0" fontId="2" fillId="0" borderId="12" xfId="2" applyFont="1" applyBorder="1" applyAlignment="1">
      <alignment horizontal="justify" vertical="center" wrapText="1" shrinkToFit="1"/>
    </xf>
    <xf numFmtId="0" fontId="2" fillId="0" borderId="65" xfId="2" applyFont="1" applyBorder="1" applyAlignment="1">
      <alignment horizontal="justify" vertical="center" wrapText="1" shrinkToFit="1"/>
    </xf>
    <xf numFmtId="0" fontId="2" fillId="0" borderId="65" xfId="2" applyFont="1" applyBorder="1" applyAlignment="1">
      <alignment horizontal="left" wrapText="1" shrinkToFit="1"/>
    </xf>
    <xf numFmtId="0" fontId="2" fillId="0" borderId="65" xfId="2" applyFont="1" applyBorder="1" applyAlignment="1">
      <alignment horizontal="left" wrapText="1"/>
    </xf>
    <xf numFmtId="0" fontId="2" fillId="0" borderId="69" xfId="2" applyFont="1" applyBorder="1" applyAlignment="1">
      <alignment horizontal="left" vertical="center" wrapText="1" shrinkToFit="1"/>
    </xf>
    <xf numFmtId="0" fontId="2" fillId="0" borderId="47" xfId="2" applyFont="1" applyBorder="1" applyAlignment="1">
      <alignment horizontal="left" vertical="center" wrapText="1" shrinkToFit="1"/>
    </xf>
    <xf numFmtId="0" fontId="2" fillId="0" borderId="34" xfId="2" applyFont="1" applyBorder="1" applyAlignment="1">
      <alignment horizontal="center" wrapText="1"/>
    </xf>
    <xf numFmtId="0" fontId="2" fillId="0" borderId="10" xfId="2" applyFont="1" applyBorder="1" applyAlignment="1">
      <alignment horizontal="justify" vertical="center" wrapText="1" shrinkToFit="1"/>
    </xf>
    <xf numFmtId="0" fontId="2" fillId="0" borderId="34" xfId="2" applyFont="1" applyBorder="1" applyAlignment="1">
      <alignment wrapText="1"/>
    </xf>
    <xf numFmtId="4" fontId="2" fillId="0" borderId="18" xfId="2" applyNumberFormat="1" applyFont="1" applyBorder="1" applyAlignment="1">
      <alignment wrapText="1"/>
    </xf>
    <xf numFmtId="0" fontId="2" fillId="0" borderId="9" xfId="2" applyFont="1" applyFill="1" applyBorder="1" applyAlignment="1">
      <alignment horizontal="left"/>
    </xf>
    <xf numFmtId="0" fontId="2" fillId="0" borderId="24" xfId="2" applyFont="1" applyFill="1" applyBorder="1" applyAlignment="1">
      <alignment horizontal="center"/>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13" fillId="6" borderId="24" xfId="3" applyFont="1" applyFill="1" applyBorder="1" applyAlignment="1">
      <alignment horizontal="left"/>
    </xf>
    <xf numFmtId="0" fontId="26" fillId="6" borderId="24" xfId="3" applyFont="1" applyFill="1" applyBorder="1" applyAlignment="1">
      <alignment horizontal="left" wrapText="1"/>
    </xf>
    <xf numFmtId="0" fontId="2" fillId="0" borderId="65" xfId="2" applyFont="1" applyBorder="1" applyAlignment="1">
      <alignment horizontal="left"/>
    </xf>
    <xf numFmtId="0" fontId="2" fillId="0" borderId="15" xfId="2" applyFont="1" applyFill="1" applyBorder="1" applyAlignment="1">
      <alignment horizontal="left" wrapText="1"/>
    </xf>
    <xf numFmtId="0" fontId="2" fillId="0" borderId="14" xfId="2" applyFont="1" applyFill="1" applyBorder="1" applyAlignment="1">
      <alignment horizontal="left" wrapText="1" shrinkToFit="1"/>
    </xf>
    <xf numFmtId="0" fontId="2" fillId="0" borderId="9" xfId="2" applyFont="1" applyFill="1" applyBorder="1" applyAlignment="1">
      <alignment horizontal="right" wrapText="1"/>
    </xf>
    <xf numFmtId="0" fontId="2" fillId="0" borderId="37" xfId="2" applyFont="1" applyFill="1" applyBorder="1" applyAlignment="1">
      <alignment horizontal="right" wrapText="1"/>
    </xf>
    <xf numFmtId="0" fontId="33" fillId="0" borderId="44" xfId="2" applyFont="1" applyBorder="1" applyAlignment="1">
      <alignment horizontal="center" vertical="center" wrapText="1"/>
    </xf>
    <xf numFmtId="3" fontId="33" fillId="0" borderId="44" xfId="2" applyNumberFormat="1" applyFont="1" applyBorder="1" applyAlignment="1">
      <alignment horizontal="center" vertical="center" wrapText="1"/>
    </xf>
    <xf numFmtId="0" fontId="33" fillId="0" borderId="45" xfId="2" applyFont="1" applyBorder="1" applyAlignment="1">
      <alignment horizontal="center" vertical="center" wrapText="1"/>
    </xf>
    <xf numFmtId="0" fontId="2" fillId="0" borderId="14" xfId="2" applyFont="1" applyBorder="1" applyAlignment="1">
      <alignment horizontal="left" vertical="center" wrapText="1"/>
    </xf>
    <xf numFmtId="0" fontId="2" fillId="0" borderId="42" xfId="2" applyFont="1" applyBorder="1" applyAlignment="1">
      <alignment horizontal="left" vertical="center" wrapText="1"/>
    </xf>
    <xf numFmtId="0" fontId="2" fillId="0" borderId="24" xfId="2" applyFont="1" applyBorder="1" applyAlignment="1">
      <alignment horizontal="left" vertical="justify"/>
    </xf>
    <xf numFmtId="4" fontId="2" fillId="0" borderId="37" xfId="2" applyNumberFormat="1" applyFont="1" applyBorder="1" applyAlignment="1">
      <alignment horizontal="right"/>
    </xf>
    <xf numFmtId="2" fontId="2" fillId="0" borderId="15" xfId="2" applyNumberFormat="1" applyFont="1" applyBorder="1" applyAlignment="1">
      <alignment horizontal="center" vertical="center" wrapText="1"/>
    </xf>
    <xf numFmtId="3" fontId="2" fillId="0" borderId="15" xfId="2" applyNumberFormat="1" applyFont="1" applyBorder="1" applyAlignment="1">
      <alignment horizontal="center" vertical="center"/>
    </xf>
    <xf numFmtId="0" fontId="2" fillId="0" borderId="15" xfId="2" applyFont="1" applyBorder="1" applyAlignment="1">
      <alignment vertical="center" wrapText="1"/>
    </xf>
    <xf numFmtId="0" fontId="2" fillId="6" borderId="15" xfId="2" applyFont="1" applyFill="1" applyBorder="1" applyAlignment="1">
      <alignment horizontal="center" vertical="center" wrapText="1"/>
    </xf>
    <xf numFmtId="4" fontId="32" fillId="6" borderId="38" xfId="2" applyNumberFormat="1" applyFont="1" applyFill="1" applyBorder="1" applyAlignment="1">
      <alignment horizontal="center" vertical="center" wrapText="1"/>
    </xf>
    <xf numFmtId="0" fontId="33" fillId="0" borderId="10" xfId="2" applyFont="1" applyBorder="1" applyAlignment="1">
      <alignment horizontal="center" vertical="center" wrapText="1"/>
    </xf>
    <xf numFmtId="0" fontId="33" fillId="0" borderId="19" xfId="2" applyFont="1" applyBorder="1" applyAlignment="1">
      <alignment horizontal="center" vertical="center" wrapText="1"/>
    </xf>
    <xf numFmtId="0" fontId="2" fillId="6" borderId="11" xfId="2" applyFont="1" applyFill="1" applyBorder="1" applyAlignment="1">
      <alignment horizontal="left" wrapText="1"/>
    </xf>
    <xf numFmtId="0" fontId="2" fillId="6" borderId="12" xfId="2" applyFont="1" applyFill="1" applyBorder="1" applyAlignment="1">
      <alignment horizontal="left" wrapText="1"/>
    </xf>
    <xf numFmtId="0" fontId="14" fillId="7" borderId="10" xfId="0" applyFont="1" applyFill="1" applyBorder="1" applyAlignment="1">
      <alignment vertical="center"/>
    </xf>
    <xf numFmtId="0" fontId="14" fillId="7" borderId="10" xfId="0" applyFont="1" applyFill="1" applyBorder="1" applyAlignment="1">
      <alignment vertical="center" wrapText="1"/>
    </xf>
    <xf numFmtId="0" fontId="14" fillId="7" borderId="12" xfId="0" applyFont="1" applyFill="1" applyBorder="1" applyAlignment="1">
      <alignment vertical="center" wrapText="1"/>
    </xf>
    <xf numFmtId="49" fontId="2" fillId="0" borderId="8" xfId="2" applyNumberFormat="1" applyFont="1" applyBorder="1" applyAlignment="1">
      <alignment horizontal="left" vertical="center" wrapText="1"/>
    </xf>
    <xf numFmtId="49" fontId="28" fillId="0" borderId="10" xfId="2" applyNumberFormat="1" applyFont="1" applyBorder="1" applyAlignment="1">
      <alignment horizontal="left" vertical="center" wrapText="1"/>
    </xf>
    <xf numFmtId="49" fontId="2" fillId="0" borderId="10" xfId="2" applyNumberFormat="1" applyFont="1" applyBorder="1" applyAlignment="1">
      <alignment horizontal="center" vertical="center" wrapText="1"/>
    </xf>
    <xf numFmtId="49" fontId="2" fillId="0" borderId="10" xfId="2" applyNumberFormat="1" applyFont="1" applyBorder="1" applyAlignment="1">
      <alignment horizontal="left" vertical="center" wrapText="1"/>
    </xf>
    <xf numFmtId="4" fontId="2" fillId="0" borderId="37" xfId="2" applyNumberFormat="1" applyFont="1" applyBorder="1" applyAlignment="1">
      <alignment horizontal="right" vertical="center" wrapText="1"/>
    </xf>
    <xf numFmtId="0" fontId="14" fillId="0" borderId="9" xfId="2" applyFont="1" applyBorder="1" applyAlignment="1">
      <alignment horizontal="center" vertical="center" wrapText="1"/>
    </xf>
    <xf numFmtId="0" fontId="2" fillId="0" borderId="10" xfId="2" applyFont="1" applyBorder="1" applyAlignment="1">
      <alignment vertical="center"/>
    </xf>
    <xf numFmtId="4" fontId="2" fillId="0" borderId="37" xfId="2" applyNumberFormat="1" applyFont="1" applyBorder="1" applyAlignment="1">
      <alignment horizontal="right" vertical="center"/>
    </xf>
    <xf numFmtId="0" fontId="4" fillId="0" borderId="6" xfId="2" applyFont="1" applyBorder="1" applyAlignment="1">
      <alignment horizontal="left"/>
    </xf>
    <xf numFmtId="0" fontId="4" fillId="0" borderId="7" xfId="2" applyFont="1" applyBorder="1" applyAlignment="1">
      <alignment horizontal="left"/>
    </xf>
    <xf numFmtId="0" fontId="19" fillId="0" borderId="10" xfId="2" applyFont="1" applyFill="1" applyBorder="1" applyAlignment="1">
      <alignment horizontal="center" vertical="center"/>
    </xf>
    <xf numFmtId="0" fontId="19" fillId="0" borderId="10" xfId="2" applyFont="1" applyFill="1" applyBorder="1" applyAlignment="1">
      <alignment horizontal="center" vertical="center" wrapText="1"/>
    </xf>
    <xf numFmtId="3" fontId="19" fillId="0" borderId="12" xfId="2" applyNumberFormat="1" applyFont="1" applyFill="1" applyBorder="1" applyAlignment="1">
      <alignment horizontal="center" vertical="center"/>
    </xf>
    <xf numFmtId="3" fontId="19" fillId="0" borderId="44" xfId="2" applyNumberFormat="1" applyFont="1" applyFill="1" applyBorder="1" applyAlignment="1">
      <alignment horizontal="center" vertical="center"/>
    </xf>
    <xf numFmtId="3" fontId="25" fillId="0" borderId="0" xfId="2" applyNumberFormat="1" applyFont="1" applyBorder="1" applyAlignment="1">
      <alignment horizontal="center" vertical="center" wrapText="1"/>
    </xf>
    <xf numFmtId="3" fontId="25" fillId="0" borderId="6" xfId="2" applyNumberFormat="1" applyFont="1" applyBorder="1" applyAlignment="1">
      <alignment horizontal="center" vertical="center" wrapText="1"/>
    </xf>
    <xf numFmtId="4" fontId="2" fillId="0" borderId="9" xfId="2" applyNumberFormat="1" applyFont="1" applyFill="1" applyBorder="1" applyAlignment="1">
      <alignment horizontal="right" wrapText="1"/>
    </xf>
    <xf numFmtId="4" fontId="2" fillId="0" borderId="37" xfId="2" applyNumberFormat="1" applyFont="1" applyFill="1" applyBorder="1" applyAlignment="1">
      <alignment horizontal="right" wrapText="1"/>
    </xf>
    <xf numFmtId="0" fontId="2" fillId="0" borderId="9" xfId="2" applyFont="1" applyFill="1" applyBorder="1" applyAlignment="1">
      <alignment horizontal="left" wrapText="1"/>
    </xf>
    <xf numFmtId="0" fontId="2" fillId="0" borderId="24" xfId="2" applyFont="1" applyFill="1" applyBorder="1" applyAlignment="1">
      <alignment horizontal="left" wrapText="1"/>
    </xf>
    <xf numFmtId="0" fontId="2" fillId="0" borderId="9" xfId="2" applyFont="1" applyFill="1" applyBorder="1" applyAlignment="1">
      <alignment horizontal="left"/>
    </xf>
    <xf numFmtId="0" fontId="2" fillId="0" borderId="24" xfId="2" applyFont="1" applyFill="1" applyBorder="1" applyAlignment="1">
      <alignment horizontal="left"/>
    </xf>
    <xf numFmtId="0" fontId="4" fillId="2" borderId="49" xfId="2" applyFont="1" applyFill="1" applyBorder="1" applyAlignment="1">
      <alignment horizontal="center"/>
    </xf>
    <xf numFmtId="0" fontId="4" fillId="2" borderId="43" xfId="2" applyFont="1" applyFill="1" applyBorder="1" applyAlignment="1">
      <alignment horizontal="center"/>
    </xf>
    <xf numFmtId="0" fontId="4" fillId="2" borderId="21" xfId="2" applyFont="1" applyFill="1" applyBorder="1" applyAlignment="1">
      <alignment horizontal="center"/>
    </xf>
    <xf numFmtId="0" fontId="4" fillId="2" borderId="22" xfId="2" applyFont="1" applyFill="1" applyBorder="1" applyAlignment="1">
      <alignment horizontal="center" wrapText="1"/>
    </xf>
    <xf numFmtId="0" fontId="4" fillId="2" borderId="10" xfId="2" applyFont="1" applyFill="1" applyBorder="1" applyAlignment="1">
      <alignment horizontal="center" wrapText="1"/>
    </xf>
    <xf numFmtId="0" fontId="4" fillId="2" borderId="55" xfId="2" applyFont="1" applyFill="1" applyBorder="1" applyAlignment="1">
      <alignment horizontal="center" vertical="center" wrapText="1"/>
    </xf>
    <xf numFmtId="0" fontId="4" fillId="2" borderId="44" xfId="2" applyFont="1" applyFill="1" applyBorder="1" applyAlignment="1">
      <alignment horizontal="center" vertical="center" wrapText="1"/>
    </xf>
    <xf numFmtId="0" fontId="4" fillId="2" borderId="53" xfId="2" applyFont="1" applyFill="1" applyBorder="1" applyAlignment="1">
      <alignment horizontal="center" vertical="center" wrapText="1"/>
    </xf>
    <xf numFmtId="0" fontId="4" fillId="2" borderId="45" xfId="2" applyFont="1" applyFill="1" applyBorder="1" applyAlignment="1">
      <alignment horizontal="center" vertical="center" wrapText="1"/>
    </xf>
    <xf numFmtId="0" fontId="4" fillId="2" borderId="54" xfId="2" applyFont="1" applyFill="1" applyBorder="1" applyAlignment="1">
      <alignment horizontal="center" wrapText="1"/>
    </xf>
    <xf numFmtId="0" fontId="4" fillId="2" borderId="3" xfId="2" applyFont="1" applyFill="1" applyBorder="1" applyAlignment="1">
      <alignment horizontal="center" wrapText="1"/>
    </xf>
    <xf numFmtId="0" fontId="4" fillId="2" borderId="25" xfId="2" applyFont="1" applyFill="1" applyBorder="1" applyAlignment="1">
      <alignment horizontal="center" wrapText="1"/>
    </xf>
    <xf numFmtId="0" fontId="4" fillId="2" borderId="26" xfId="2" applyFont="1" applyFill="1" applyBorder="1" applyAlignment="1">
      <alignment horizontal="center" wrapText="1"/>
    </xf>
    <xf numFmtId="0" fontId="4" fillId="2" borderId="9" xfId="2" applyFont="1" applyFill="1" applyBorder="1" applyAlignment="1">
      <alignment horizontal="center"/>
    </xf>
    <xf numFmtId="0" fontId="4" fillId="2" borderId="24" xfId="2" applyFont="1" applyFill="1" applyBorder="1" applyAlignment="1">
      <alignment horizontal="center"/>
    </xf>
    <xf numFmtId="0" fontId="4" fillId="0" borderId="0" xfId="2" applyFont="1" applyBorder="1" applyAlignment="1">
      <alignment horizontal="center" wrapText="1"/>
    </xf>
    <xf numFmtId="0" fontId="4" fillId="2" borderId="49" xfId="2" applyFont="1" applyFill="1" applyBorder="1" applyAlignment="1">
      <alignment horizontal="center" vertical="center" wrapText="1"/>
    </xf>
    <xf numFmtId="0" fontId="4" fillId="2" borderId="43"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0" xfId="0" applyFont="1" applyBorder="1" applyAlignment="1">
      <alignment horizontal="left" vertical="center" wrapText="1"/>
    </xf>
    <xf numFmtId="4" fontId="4" fillId="0" borderId="51" xfId="2" applyNumberFormat="1" applyFont="1" applyFill="1" applyBorder="1" applyAlignment="1">
      <alignment horizontal="center" vertical="center"/>
    </xf>
    <xf numFmtId="4" fontId="4" fillId="0" borderId="52" xfId="2" applyNumberFormat="1" applyFont="1" applyFill="1" applyBorder="1" applyAlignment="1">
      <alignment horizontal="center" vertical="center"/>
    </xf>
    <xf numFmtId="4" fontId="4" fillId="0" borderId="38" xfId="2" applyNumberFormat="1" applyFont="1" applyFill="1" applyBorder="1" applyAlignment="1">
      <alignment horizontal="center" vertical="center"/>
    </xf>
    <xf numFmtId="0" fontId="4" fillId="2" borderId="41" xfId="2" applyFont="1" applyFill="1" applyBorder="1" applyAlignment="1">
      <alignment horizontal="center"/>
    </xf>
    <xf numFmtId="0" fontId="4" fillId="2" borderId="22" xfId="2" applyFont="1" applyFill="1" applyBorder="1" applyAlignment="1">
      <alignment horizontal="center"/>
    </xf>
    <xf numFmtId="0" fontId="4" fillId="2" borderId="23" xfId="2" applyFont="1" applyFill="1" applyBorder="1" applyAlignment="1">
      <alignment horizontal="center" wrapText="1"/>
    </xf>
    <xf numFmtId="0" fontId="4" fillId="2" borderId="56" xfId="2" applyFont="1" applyFill="1" applyBorder="1" applyAlignment="1">
      <alignment horizontal="center" wrapText="1"/>
    </xf>
    <xf numFmtId="0" fontId="4" fillId="2" borderId="43" xfId="2" applyFont="1" applyFill="1" applyBorder="1" applyAlignment="1">
      <alignment horizontal="center" wrapText="1"/>
    </xf>
    <xf numFmtId="0" fontId="4" fillId="2" borderId="50" xfId="2" applyFont="1" applyFill="1" applyBorder="1" applyAlignment="1">
      <alignment horizontal="center" wrapText="1"/>
    </xf>
    <xf numFmtId="0" fontId="14" fillId="0" borderId="9" xfId="2" applyFont="1" applyFill="1" applyBorder="1" applyAlignment="1">
      <alignment horizontal="left" vertical="center"/>
    </xf>
    <xf numFmtId="0" fontId="2" fillId="0" borderId="24" xfId="2" applyFont="1" applyFill="1" applyBorder="1" applyAlignment="1">
      <alignment horizontal="left" vertical="center"/>
    </xf>
    <xf numFmtId="4" fontId="2" fillId="0" borderId="9" xfId="2" applyNumberFormat="1" applyFont="1" applyFill="1" applyBorder="1" applyAlignment="1">
      <alignment horizontal="right" vertical="center" wrapText="1"/>
    </xf>
    <xf numFmtId="4" fontId="2" fillId="0" borderId="37" xfId="2" applyNumberFormat="1" applyFont="1" applyFill="1" applyBorder="1" applyAlignment="1">
      <alignment horizontal="right" vertical="center" wrapText="1"/>
    </xf>
    <xf numFmtId="0" fontId="2" fillId="0" borderId="9" xfId="2" applyFont="1" applyFill="1" applyBorder="1" applyAlignment="1">
      <alignment horizontal="left" vertical="center"/>
    </xf>
    <xf numFmtId="0" fontId="2" fillId="0" borderId="9"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9" fillId="0" borderId="24" xfId="2" applyFont="1" applyFill="1" applyBorder="1" applyAlignment="1">
      <alignment horizontal="left" vertical="center"/>
    </xf>
    <xf numFmtId="0" fontId="2" fillId="0" borderId="7" xfId="2" applyFont="1" applyBorder="1" applyAlignment="1">
      <alignment horizontal="left"/>
    </xf>
    <xf numFmtId="0" fontId="2" fillId="0" borderId="24" xfId="2" applyFont="1" applyBorder="1" applyAlignment="1">
      <alignment horizontal="left"/>
    </xf>
    <xf numFmtId="4" fontId="2" fillId="0" borderId="9" xfId="2" applyNumberFormat="1" applyFont="1" applyBorder="1" applyAlignment="1">
      <alignment horizontal="right"/>
    </xf>
    <xf numFmtId="0" fontId="2" fillId="0" borderId="24" xfId="2" applyFont="1" applyBorder="1" applyAlignment="1">
      <alignment horizontal="right"/>
    </xf>
    <xf numFmtId="4" fontId="2" fillId="0" borderId="51" xfId="2" applyNumberFormat="1" applyFont="1" applyFill="1" applyBorder="1" applyAlignment="1">
      <alignment horizontal="center" vertical="center"/>
    </xf>
    <xf numFmtId="4" fontId="2" fillId="0" borderId="52" xfId="2" applyNumberFormat="1" applyFont="1" applyFill="1" applyBorder="1" applyAlignment="1">
      <alignment horizontal="center" vertical="center"/>
    </xf>
    <xf numFmtId="4" fontId="2" fillId="0" borderId="38" xfId="2" applyNumberFormat="1" applyFont="1" applyFill="1" applyBorder="1" applyAlignment="1">
      <alignment horizontal="center" vertical="center"/>
    </xf>
    <xf numFmtId="4" fontId="2" fillId="0" borderId="68" xfId="2" applyNumberFormat="1" applyFont="1" applyFill="1" applyBorder="1" applyAlignment="1">
      <alignment horizontal="right" vertical="center" wrapText="1"/>
    </xf>
    <xf numFmtId="4" fontId="2" fillId="0" borderId="18" xfId="2" applyNumberFormat="1" applyFont="1" applyFill="1" applyBorder="1" applyAlignment="1">
      <alignment horizontal="right" vertical="center" wrapText="1"/>
    </xf>
    <xf numFmtId="0" fontId="2" fillId="0" borderId="68" xfId="2" applyFont="1" applyFill="1" applyBorder="1" applyAlignment="1">
      <alignment horizontal="left" vertical="center" wrapText="1"/>
    </xf>
    <xf numFmtId="0" fontId="2" fillId="0" borderId="47" xfId="2" applyFont="1" applyFill="1" applyBorder="1" applyAlignment="1">
      <alignment horizontal="left" vertical="center" wrapText="1"/>
    </xf>
    <xf numFmtId="4" fontId="2" fillId="0" borderId="9" xfId="2" applyNumberFormat="1" applyFont="1" applyFill="1" applyBorder="1" applyAlignment="1">
      <alignment horizontal="center" wrapText="1"/>
    </xf>
    <xf numFmtId="4" fontId="2" fillId="0" borderId="37" xfId="2" applyNumberFormat="1" applyFont="1" applyFill="1" applyBorder="1" applyAlignment="1">
      <alignment horizontal="center" wrapText="1"/>
    </xf>
    <xf numFmtId="4" fontId="30" fillId="0" borderId="25" xfId="0" applyNumberFormat="1" applyFont="1" applyBorder="1" applyAlignment="1">
      <alignment horizontal="right"/>
    </xf>
    <xf numFmtId="4" fontId="30" fillId="0" borderId="26" xfId="0" applyNumberFormat="1" applyFont="1" applyBorder="1" applyAlignment="1">
      <alignment horizontal="right"/>
    </xf>
    <xf numFmtId="164" fontId="2" fillId="0" borderId="51" xfId="2" applyNumberFormat="1" applyFont="1" applyFill="1" applyBorder="1" applyAlignment="1">
      <alignment horizontal="right" wrapText="1"/>
    </xf>
    <xf numFmtId="164" fontId="2" fillId="0" borderId="38" xfId="2" applyNumberFormat="1" applyFont="1" applyFill="1" applyBorder="1" applyAlignment="1">
      <alignment horizontal="right" wrapText="1"/>
    </xf>
    <xf numFmtId="0" fontId="2" fillId="0" borderId="51" xfId="2" applyFont="1" applyFill="1" applyBorder="1" applyAlignment="1">
      <alignment horizontal="center"/>
    </xf>
    <xf numFmtId="0" fontId="2" fillId="0" borderId="42" xfId="2" applyFont="1" applyFill="1" applyBorder="1" applyAlignment="1">
      <alignment horizontal="center"/>
    </xf>
    <xf numFmtId="0" fontId="2" fillId="0" borderId="36" xfId="2" applyFont="1" applyFill="1" applyBorder="1" applyAlignment="1">
      <alignment horizontal="left"/>
    </xf>
    <xf numFmtId="0" fontId="2" fillId="0" borderId="9" xfId="2" applyFont="1" applyFill="1" applyBorder="1" applyAlignment="1">
      <alignment horizontal="right" wrapText="1"/>
    </xf>
    <xf numFmtId="0" fontId="2" fillId="0" borderId="37" xfId="2" applyFont="1" applyFill="1" applyBorder="1" applyAlignment="1">
      <alignment horizontal="right" wrapText="1"/>
    </xf>
    <xf numFmtId="4" fontId="2" fillId="0" borderId="51" xfId="2" applyNumberFormat="1" applyFont="1" applyFill="1" applyBorder="1" applyAlignment="1">
      <alignment horizontal="right" wrapText="1"/>
    </xf>
    <xf numFmtId="4" fontId="0" fillId="0" borderId="38" xfId="0" applyNumberFormat="1" applyFont="1" applyBorder="1" applyAlignment="1">
      <alignment horizontal="right" wrapText="1"/>
    </xf>
    <xf numFmtId="0" fontId="2" fillId="0" borderId="51" xfId="2" applyFont="1" applyFill="1" applyBorder="1" applyAlignment="1">
      <alignment horizontal="center" shrinkToFit="1"/>
    </xf>
    <xf numFmtId="0" fontId="0" fillId="0" borderId="42" xfId="0" applyFont="1" applyBorder="1" applyAlignment="1">
      <alignment horizontal="center" shrinkToFit="1"/>
    </xf>
    <xf numFmtId="0" fontId="4" fillId="0" borderId="0" xfId="2" applyFont="1" applyFill="1" applyBorder="1" applyAlignment="1">
      <alignment horizontal="center" vertical="center"/>
    </xf>
    <xf numFmtId="4" fontId="2" fillId="0" borderId="38" xfId="2" applyNumberFormat="1" applyFont="1" applyFill="1" applyBorder="1" applyAlignment="1">
      <alignment horizontal="right" wrapText="1"/>
    </xf>
    <xf numFmtId="0" fontId="2" fillId="0" borderId="51" xfId="2" applyFont="1" applyFill="1" applyBorder="1" applyAlignment="1">
      <alignment horizontal="left"/>
    </xf>
    <xf numFmtId="0" fontId="2" fillId="0" borderId="42" xfId="2" applyFont="1" applyFill="1" applyBorder="1" applyAlignment="1">
      <alignment horizontal="left"/>
    </xf>
    <xf numFmtId="3" fontId="2" fillId="0" borderId="51" xfId="2" applyNumberFormat="1" applyFont="1" applyFill="1" applyBorder="1" applyAlignment="1">
      <alignment horizontal="right"/>
    </xf>
    <xf numFmtId="3" fontId="2" fillId="0" borderId="38" xfId="2" applyNumberFormat="1" applyFont="1" applyFill="1" applyBorder="1" applyAlignment="1">
      <alignment horizontal="right"/>
    </xf>
    <xf numFmtId="0" fontId="2" fillId="0" borderId="9" xfId="2" applyFont="1" applyFill="1" applyBorder="1" applyAlignment="1">
      <alignment horizontal="center"/>
    </xf>
    <xf numFmtId="0" fontId="2" fillId="0" borderId="24" xfId="2" applyFont="1" applyFill="1" applyBorder="1" applyAlignment="1">
      <alignment horizontal="center"/>
    </xf>
    <xf numFmtId="0" fontId="4" fillId="2" borderId="55" xfId="2" applyFont="1" applyFill="1" applyBorder="1" applyAlignment="1">
      <alignment horizontal="center" wrapText="1"/>
    </xf>
    <xf numFmtId="0" fontId="4" fillId="2" borderId="44" xfId="2" applyFont="1" applyFill="1" applyBorder="1" applyAlignment="1">
      <alignment horizontal="center" wrapText="1"/>
    </xf>
    <xf numFmtId="3" fontId="2" fillId="0" borderId="9" xfId="2" applyNumberFormat="1" applyFont="1" applyBorder="1" applyAlignment="1">
      <alignment horizontal="right"/>
    </xf>
    <xf numFmtId="3" fontId="2" fillId="0" borderId="37" xfId="2" applyNumberFormat="1" applyFont="1" applyBorder="1" applyAlignment="1">
      <alignment horizontal="right"/>
    </xf>
    <xf numFmtId="0" fontId="2" fillId="0" borderId="9" xfId="2" applyFont="1" applyBorder="1" applyAlignment="1">
      <alignment horizontal="center"/>
    </xf>
    <xf numFmtId="0" fontId="2" fillId="0" borderId="24" xfId="2" applyFont="1" applyBorder="1" applyAlignment="1">
      <alignment horizontal="center"/>
    </xf>
    <xf numFmtId="3" fontId="2" fillId="0" borderId="9" xfId="2" applyNumberFormat="1" applyFont="1" applyFill="1" applyBorder="1" applyAlignment="1">
      <alignment horizontal="right" vertical="center" wrapText="1"/>
    </xf>
    <xf numFmtId="3" fontId="2" fillId="0" borderId="37" xfId="2" applyNumberFormat="1" applyFont="1" applyFill="1" applyBorder="1" applyAlignment="1">
      <alignment horizontal="right" vertical="center" wrapText="1"/>
    </xf>
    <xf numFmtId="0" fontId="2" fillId="0" borderId="9"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9" xfId="2" applyFont="1" applyFill="1" applyBorder="1" applyAlignment="1">
      <alignment horizontal="center" vertical="center" wrapText="1"/>
    </xf>
    <xf numFmtId="0" fontId="2" fillId="0" borderId="24" xfId="2" applyFont="1" applyFill="1" applyBorder="1" applyAlignment="1">
      <alignment horizontal="center" vertical="center" wrapText="1"/>
    </xf>
    <xf numFmtId="3" fontId="2" fillId="0" borderId="9" xfId="2" applyNumberFormat="1" applyFont="1" applyFill="1" applyBorder="1" applyAlignment="1">
      <alignment horizontal="right" vertical="center"/>
    </xf>
    <xf numFmtId="3" fontId="2" fillId="0" borderId="37" xfId="2" applyNumberFormat="1" applyFont="1" applyFill="1" applyBorder="1" applyAlignment="1">
      <alignment horizontal="right" vertical="center"/>
    </xf>
    <xf numFmtId="0" fontId="2" fillId="0" borderId="9" xfId="2" applyFont="1" applyBorder="1" applyAlignment="1">
      <alignment horizontal="left" wrapText="1"/>
    </xf>
    <xf numFmtId="0" fontId="2" fillId="0" borderId="24" xfId="2" applyFont="1" applyBorder="1" applyAlignment="1">
      <alignment horizontal="left" wrapText="1"/>
    </xf>
    <xf numFmtId="4" fontId="32" fillId="0" borderId="9" xfId="2" applyNumberFormat="1" applyFont="1" applyFill="1" applyBorder="1" applyAlignment="1">
      <alignment horizontal="center" vertical="center" wrapText="1"/>
    </xf>
    <xf numFmtId="4" fontId="32" fillId="0" borderId="37" xfId="2" applyNumberFormat="1" applyFont="1" applyFill="1" applyBorder="1" applyAlignment="1">
      <alignment horizontal="center" vertical="center" wrapText="1"/>
    </xf>
    <xf numFmtId="0" fontId="14" fillId="6" borderId="9"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4" fillId="2" borderId="8" xfId="2" applyFont="1" applyFill="1" applyBorder="1" applyAlignment="1">
      <alignment horizontal="center" wrapText="1"/>
    </xf>
    <xf numFmtId="0" fontId="4" fillId="2" borderId="7" xfId="2" applyFont="1" applyFill="1" applyBorder="1" applyAlignment="1">
      <alignment horizontal="center"/>
    </xf>
    <xf numFmtId="0" fontId="2" fillId="0" borderId="4" xfId="2" applyFont="1" applyBorder="1" applyAlignment="1">
      <alignment horizontal="left" wrapText="1"/>
    </xf>
    <xf numFmtId="0" fontId="2" fillId="0" borderId="0" xfId="2" applyFont="1" applyBorder="1" applyAlignment="1">
      <alignment horizontal="left" wrapText="1"/>
    </xf>
    <xf numFmtId="0" fontId="2" fillId="0" borderId="5" xfId="2" applyFont="1" applyBorder="1" applyAlignment="1">
      <alignment horizontal="left" wrapText="1"/>
    </xf>
    <xf numFmtId="0" fontId="4" fillId="2" borderId="19" xfId="2" applyFont="1" applyFill="1" applyBorder="1" applyAlignment="1">
      <alignment horizontal="center" wrapText="1"/>
    </xf>
    <xf numFmtId="0" fontId="2" fillId="0" borderId="4" xfId="2" applyFont="1" applyBorder="1" applyAlignment="1">
      <alignment horizontal="left" vertical="center" wrapText="1"/>
    </xf>
    <xf numFmtId="0" fontId="2" fillId="0" borderId="0" xfId="2" applyFont="1" applyBorder="1" applyAlignment="1">
      <alignment horizontal="left" vertical="center" wrapText="1"/>
    </xf>
    <xf numFmtId="0" fontId="2" fillId="0" borderId="5" xfId="2" applyFont="1" applyBorder="1" applyAlignment="1">
      <alignment horizontal="left" vertical="center" wrapText="1"/>
    </xf>
    <xf numFmtId="0" fontId="4" fillId="0" borderId="0" xfId="2" applyFont="1" applyBorder="1" applyAlignment="1">
      <alignment horizontal="center"/>
    </xf>
    <xf numFmtId="0" fontId="2" fillId="0" borderId="0" xfId="2" applyFont="1" applyFill="1" applyBorder="1" applyAlignment="1">
      <alignment horizontal="center"/>
    </xf>
    <xf numFmtId="0" fontId="4" fillId="0" borderId="22" xfId="2" applyFont="1" applyFill="1" applyBorder="1" applyAlignment="1">
      <alignment horizontal="center" vertical="center" wrapText="1"/>
    </xf>
    <xf numFmtId="0" fontId="4" fillId="0" borderId="10" xfId="2" applyFont="1" applyFill="1" applyBorder="1" applyAlignment="1">
      <alignment horizontal="center" vertical="center"/>
    </xf>
    <xf numFmtId="0" fontId="4" fillId="2" borderId="8" xfId="2" applyFont="1" applyFill="1" applyBorder="1" applyAlignment="1">
      <alignment horizontal="left"/>
    </xf>
    <xf numFmtId="0" fontId="4" fillId="2" borderId="10" xfId="2" applyFont="1" applyFill="1" applyBorder="1" applyAlignment="1">
      <alignment horizontal="left"/>
    </xf>
    <xf numFmtId="0" fontId="4"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57"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58"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59" xfId="2" applyFont="1" applyFill="1" applyBorder="1" applyAlignment="1">
      <alignment horizontal="center" vertical="center" wrapText="1"/>
    </xf>
    <xf numFmtId="4" fontId="2" fillId="0" borderId="9" xfId="2" applyNumberFormat="1" applyFont="1" applyFill="1" applyBorder="1" applyAlignment="1">
      <alignment horizontal="right"/>
    </xf>
    <xf numFmtId="4" fontId="2" fillId="0" borderId="7" xfId="2" applyNumberFormat="1" applyFont="1" applyFill="1" applyBorder="1" applyAlignment="1">
      <alignment horizontal="right"/>
    </xf>
    <xf numFmtId="4" fontId="2" fillId="0" borderId="24" xfId="2" applyNumberFormat="1" applyFont="1" applyFill="1" applyBorder="1" applyAlignment="1">
      <alignment horizontal="right"/>
    </xf>
    <xf numFmtId="0" fontId="2" fillId="0" borderId="7" xfId="2" applyFont="1" applyFill="1" applyBorder="1" applyAlignment="1">
      <alignment horizontal="left"/>
    </xf>
    <xf numFmtId="0" fontId="4" fillId="0" borderId="36" xfId="2" applyFont="1" applyFill="1" applyBorder="1" applyAlignment="1">
      <alignment horizontal="center"/>
    </xf>
    <xf numFmtId="0" fontId="4" fillId="0" borderId="7" xfId="2" applyFont="1" applyFill="1" applyBorder="1" applyAlignment="1">
      <alignment horizontal="center"/>
    </xf>
    <xf numFmtId="0" fontId="4" fillId="0" borderId="24" xfId="2" applyFont="1" applyFill="1" applyBorder="1" applyAlignment="1">
      <alignment horizontal="center"/>
    </xf>
    <xf numFmtId="2" fontId="4" fillId="2" borderId="48" xfId="2" applyNumberFormat="1" applyFont="1" applyFill="1" applyBorder="1" applyAlignment="1">
      <alignment horizontal="center" vertical="center"/>
    </xf>
    <xf numFmtId="2" fontId="4" fillId="2" borderId="52" xfId="2" applyNumberFormat="1" applyFont="1" applyFill="1" applyBorder="1" applyAlignment="1">
      <alignment horizontal="center" vertical="center"/>
    </xf>
    <xf numFmtId="2" fontId="4" fillId="2" borderId="42" xfId="2" applyNumberFormat="1" applyFont="1" applyFill="1" applyBorder="1" applyAlignment="1">
      <alignment horizontal="center" vertical="center"/>
    </xf>
    <xf numFmtId="0" fontId="2" fillId="0" borderId="36" xfId="2" applyFont="1" applyFill="1" applyBorder="1" applyAlignment="1">
      <alignment horizontal="left" wrapText="1"/>
    </xf>
    <xf numFmtId="0" fontId="2" fillId="0" borderId="7" xfId="2" applyFont="1" applyFill="1" applyBorder="1" applyAlignment="1">
      <alignment horizontal="left" wrapText="1"/>
    </xf>
    <xf numFmtId="4" fontId="4" fillId="2" borderId="51" xfId="2" applyNumberFormat="1" applyFont="1" applyFill="1" applyBorder="1" applyAlignment="1">
      <alignment horizontal="right" vertical="center"/>
    </xf>
    <xf numFmtId="4" fontId="4" fillId="2" borderId="52" xfId="2" applyNumberFormat="1" applyFont="1" applyFill="1" applyBorder="1" applyAlignment="1">
      <alignment horizontal="right" vertical="center"/>
    </xf>
    <xf numFmtId="4" fontId="4" fillId="2" borderId="42" xfId="2" applyNumberFormat="1" applyFont="1" applyFill="1" applyBorder="1" applyAlignment="1">
      <alignment horizontal="right" vertical="center"/>
    </xf>
    <xf numFmtId="0" fontId="12" fillId="0" borderId="10" xfId="2" applyFont="1" applyFill="1" applyBorder="1" applyAlignment="1">
      <alignment horizontal="center" vertical="center"/>
    </xf>
    <xf numFmtId="0" fontId="12" fillId="0" borderId="19"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41"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23" xfId="2" applyFont="1" applyFill="1" applyBorder="1" applyAlignment="1">
      <alignment horizontal="center" vertical="center"/>
    </xf>
    <xf numFmtId="0" fontId="4" fillId="0" borderId="6" xfId="2" applyFont="1" applyBorder="1" applyAlignment="1">
      <alignment horizontal="left"/>
    </xf>
    <xf numFmtId="0" fontId="4" fillId="0" borderId="7" xfId="2" applyFont="1" applyBorder="1" applyAlignment="1">
      <alignment horizontal="left"/>
    </xf>
    <xf numFmtId="0" fontId="11" fillId="0" borderId="60" xfId="2" applyFont="1" applyFill="1" applyBorder="1" applyAlignment="1">
      <alignment horizontal="center" vertical="center" wrapText="1"/>
    </xf>
    <xf numFmtId="0" fontId="11" fillId="0" borderId="61"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62" xfId="2" applyFont="1" applyFill="1" applyBorder="1" applyAlignment="1">
      <alignment horizontal="center" vertical="center" wrapText="1"/>
    </xf>
    <xf numFmtId="0" fontId="12" fillId="0" borderId="41"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56" xfId="2" applyFont="1" applyBorder="1" applyAlignment="1">
      <alignment horizontal="center" vertical="center"/>
    </xf>
    <xf numFmtId="0" fontId="12" fillId="0" borderId="43" xfId="2" applyFont="1" applyBorder="1" applyAlignment="1">
      <alignment horizontal="center" vertical="center"/>
    </xf>
    <xf numFmtId="0" fontId="12" fillId="0" borderId="50" xfId="2" applyFont="1" applyBorder="1" applyAlignment="1">
      <alignment horizontal="center" vertical="center"/>
    </xf>
    <xf numFmtId="0" fontId="12" fillId="0" borderId="1" xfId="2" applyFont="1" applyFill="1" applyBorder="1" applyAlignment="1">
      <alignment horizontal="center" vertical="center"/>
    </xf>
    <xf numFmtId="0" fontId="2" fillId="0" borderId="2" xfId="2" applyBorder="1"/>
    <xf numFmtId="0" fontId="2" fillId="0" borderId="3" xfId="2" applyBorder="1"/>
    <xf numFmtId="0" fontId="2" fillId="0" borderId="57" xfId="2" applyBorder="1"/>
    <xf numFmtId="0" fontId="2" fillId="0" borderId="6" xfId="2" applyBorder="1"/>
    <xf numFmtId="0" fontId="2" fillId="0" borderId="26" xfId="2" applyBorder="1"/>
    <xf numFmtId="0" fontId="4" fillId="0" borderId="49"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8"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15" xfId="2" applyFont="1" applyBorder="1" applyAlignment="1">
      <alignment horizontal="center" vertical="center" wrapText="1"/>
    </xf>
    <xf numFmtId="0" fontId="6" fillId="0" borderId="10" xfId="2" applyFont="1" applyBorder="1" applyAlignment="1">
      <alignment horizontal="center"/>
    </xf>
    <xf numFmtId="0" fontId="6" fillId="0" borderId="19" xfId="2" applyFont="1" applyBorder="1" applyAlignment="1">
      <alignment horizontal="center"/>
    </xf>
    <xf numFmtId="0" fontId="6" fillId="0" borderId="36" xfId="2" applyFont="1" applyBorder="1" applyAlignment="1">
      <alignment horizontal="left" vertical="center" wrapText="1"/>
    </xf>
    <xf numFmtId="0" fontId="6" fillId="0" borderId="37" xfId="2" applyFont="1" applyBorder="1" applyAlignment="1">
      <alignment horizontal="left" vertical="center" wrapText="1"/>
    </xf>
    <xf numFmtId="0" fontId="4" fillId="0" borderId="63" xfId="2" applyFont="1" applyBorder="1" applyAlignment="1">
      <alignment horizontal="center"/>
    </xf>
    <xf numFmtId="0" fontId="4" fillId="0" borderId="20" xfId="2" applyFont="1" applyBorder="1" applyAlignment="1">
      <alignment horizontal="center"/>
    </xf>
    <xf numFmtId="0" fontId="4" fillId="0" borderId="64" xfId="2" applyFont="1" applyBorder="1" applyAlignment="1">
      <alignment horizontal="center"/>
    </xf>
    <xf numFmtId="0" fontId="12" fillId="0" borderId="49" xfId="2" applyFont="1" applyBorder="1" applyAlignment="1">
      <alignment horizontal="center"/>
    </xf>
    <xf numFmtId="0" fontId="12" fillId="0" borderId="43" xfId="2" applyFont="1" applyBorder="1" applyAlignment="1">
      <alignment horizontal="center"/>
    </xf>
    <xf numFmtId="0" fontId="12" fillId="0" borderId="50" xfId="2" applyFont="1" applyBorder="1" applyAlignment="1">
      <alignment horizontal="center"/>
    </xf>
    <xf numFmtId="0" fontId="6" fillId="0" borderId="49" xfId="2" applyFont="1" applyBorder="1" applyAlignment="1">
      <alignment horizontal="center" vertical="center" wrapText="1"/>
    </xf>
    <xf numFmtId="0" fontId="6" fillId="0" borderId="50" xfId="2" applyFont="1" applyBorder="1" applyAlignment="1">
      <alignment horizontal="center" vertical="center" wrapText="1"/>
    </xf>
    <xf numFmtId="0" fontId="6" fillId="0" borderId="36"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36" xfId="2" applyFont="1" applyBorder="1" applyAlignment="1">
      <alignment horizontal="center"/>
    </xf>
    <xf numFmtId="0" fontId="6" fillId="0" borderId="24" xfId="2" applyFont="1" applyBorder="1" applyAlignment="1">
      <alignment horizontal="center"/>
    </xf>
    <xf numFmtId="0" fontId="6" fillId="0" borderId="48" xfId="2" applyFont="1" applyBorder="1" applyAlignment="1">
      <alignment horizontal="left" vertical="center" wrapText="1"/>
    </xf>
    <xf numFmtId="0" fontId="6" fillId="0" borderId="38" xfId="2" applyFont="1" applyBorder="1" applyAlignment="1">
      <alignment horizontal="left" vertical="center" wrapText="1"/>
    </xf>
  </cellXfs>
  <cellStyles count="4">
    <cellStyle name="Normal" xfId="0" builtinId="0"/>
    <cellStyle name="Normal 2" xfId="1"/>
    <cellStyle name="Normal 3" xfId="2"/>
    <cellStyle name="Normal 3 2 2" xfId="3"/>
  </cellStyles>
  <dxfs count="0"/>
  <tableStyles count="0" defaultTableStyle="TableStyleMedium2" defaultPivotStyle="PivotStyleLight16"/>
  <colors>
    <mruColors>
      <color rgb="FFE0DD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powerPivotData" Target="model/item.data"/><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95251</xdr:colOff>
      <xdr:row>231</xdr:row>
      <xdr:rowOff>0</xdr:rowOff>
    </xdr:from>
    <xdr:to>
      <xdr:col>3</xdr:col>
      <xdr:colOff>876300</xdr:colOff>
      <xdr:row>231</xdr:row>
      <xdr:rowOff>0</xdr:rowOff>
    </xdr:to>
    <xdr:sp macro="" textlink="">
      <xdr:nvSpPr>
        <xdr:cNvPr id="47" name="Metin kutusu 12"/>
        <xdr:cNvSpPr txBox="1"/>
      </xdr:nvSpPr>
      <xdr:spPr>
        <a:xfrm>
          <a:off x="95251" y="53025676"/>
          <a:ext cx="1647824"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161924</xdr:colOff>
      <xdr:row>174</xdr:row>
      <xdr:rowOff>0</xdr:rowOff>
    </xdr:from>
    <xdr:to>
      <xdr:col>3</xdr:col>
      <xdr:colOff>1076324</xdr:colOff>
      <xdr:row>174</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95251</xdr:colOff>
      <xdr:row>174</xdr:row>
      <xdr:rowOff>0</xdr:rowOff>
    </xdr:from>
    <xdr:to>
      <xdr:col>3</xdr:col>
      <xdr:colOff>1190626</xdr:colOff>
      <xdr:row>174</xdr:row>
      <xdr:rowOff>0</xdr:rowOff>
    </xdr:to>
    <xdr:sp macro="" textlink="">
      <xdr:nvSpPr>
        <xdr:cNvPr id="11" name="Metin kutusu 12"/>
        <xdr:cNvSpPr txBox="1"/>
      </xdr:nvSpPr>
      <xdr:spPr>
        <a:xfrm>
          <a:off x="95251" y="21155026"/>
          <a:ext cx="20955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174</xdr:row>
      <xdr:rowOff>0</xdr:rowOff>
    </xdr:from>
    <xdr:to>
      <xdr:col>3</xdr:col>
      <xdr:colOff>581026</xdr:colOff>
      <xdr:row>174</xdr:row>
      <xdr:rowOff>0</xdr:rowOff>
    </xdr:to>
    <xdr:sp macro="" textlink="">
      <xdr:nvSpPr>
        <xdr:cNvPr id="23" name="Metin kutusu 12"/>
        <xdr:cNvSpPr txBox="1"/>
      </xdr:nvSpPr>
      <xdr:spPr>
        <a:xfrm>
          <a:off x="95251" y="20164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161924</xdr:colOff>
      <xdr:row>94</xdr:row>
      <xdr:rowOff>0</xdr:rowOff>
    </xdr:from>
    <xdr:to>
      <xdr:col>3</xdr:col>
      <xdr:colOff>1076324</xdr:colOff>
      <xdr:row>94</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171450</xdr:colOff>
      <xdr:row>94</xdr:row>
      <xdr:rowOff>0</xdr:rowOff>
    </xdr:from>
    <xdr:to>
      <xdr:col>3</xdr:col>
      <xdr:colOff>1104900</xdr:colOff>
      <xdr:row>94</xdr:row>
      <xdr:rowOff>0</xdr:rowOff>
    </xdr:to>
    <xdr:sp macro="" textlink="">
      <xdr:nvSpPr>
        <xdr:cNvPr id="14" name="Metin kutusu 12"/>
        <xdr:cNvSpPr txBox="1"/>
      </xdr:nvSpPr>
      <xdr:spPr>
        <a:xfrm>
          <a:off x="171450" y="22821900"/>
          <a:ext cx="1933575"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95251</xdr:colOff>
      <xdr:row>94</xdr:row>
      <xdr:rowOff>0</xdr:rowOff>
    </xdr:from>
    <xdr:to>
      <xdr:col>3</xdr:col>
      <xdr:colOff>581026</xdr:colOff>
      <xdr:row>94</xdr:row>
      <xdr:rowOff>0</xdr:rowOff>
    </xdr:to>
    <xdr:sp macro="" textlink="">
      <xdr:nvSpPr>
        <xdr:cNvPr id="24" name="Metin kutusu 12"/>
        <xdr:cNvSpPr txBox="1"/>
      </xdr:nvSpPr>
      <xdr:spPr>
        <a:xfrm>
          <a:off x="95251" y="3321367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161924</xdr:colOff>
      <xdr:row>145</xdr:row>
      <xdr:rowOff>0</xdr:rowOff>
    </xdr:from>
    <xdr:to>
      <xdr:col>3</xdr:col>
      <xdr:colOff>1076324</xdr:colOff>
      <xdr:row>145</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95251</xdr:colOff>
      <xdr:row>145</xdr:row>
      <xdr:rowOff>0</xdr:rowOff>
    </xdr:from>
    <xdr:to>
      <xdr:col>3</xdr:col>
      <xdr:colOff>581026</xdr:colOff>
      <xdr:row>145</xdr:row>
      <xdr:rowOff>0</xdr:rowOff>
    </xdr:to>
    <xdr:sp macro="" textlink="">
      <xdr:nvSpPr>
        <xdr:cNvPr id="24" name="Metin kutusu 12"/>
        <xdr:cNvSpPr txBox="1"/>
      </xdr:nvSpPr>
      <xdr:spPr>
        <a:xfrm>
          <a:off x="95251" y="2338387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161924</xdr:colOff>
      <xdr:row>107</xdr:row>
      <xdr:rowOff>0</xdr:rowOff>
    </xdr:from>
    <xdr:to>
      <xdr:col>3</xdr:col>
      <xdr:colOff>1076324</xdr:colOff>
      <xdr:row>107</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47625</xdr:colOff>
      <xdr:row>107</xdr:row>
      <xdr:rowOff>0</xdr:rowOff>
    </xdr:from>
    <xdr:to>
      <xdr:col>3</xdr:col>
      <xdr:colOff>1304925</xdr:colOff>
      <xdr:row>107</xdr:row>
      <xdr:rowOff>0</xdr:rowOff>
    </xdr:to>
    <xdr:sp macro="" textlink="">
      <xdr:nvSpPr>
        <xdr:cNvPr id="14" name="Metin kutusu 12"/>
        <xdr:cNvSpPr txBox="1"/>
      </xdr:nvSpPr>
      <xdr:spPr>
        <a:xfrm>
          <a:off x="47625" y="20793075"/>
          <a:ext cx="2257425"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95251</xdr:colOff>
      <xdr:row>107</xdr:row>
      <xdr:rowOff>0</xdr:rowOff>
    </xdr:from>
    <xdr:to>
      <xdr:col>3</xdr:col>
      <xdr:colOff>581026</xdr:colOff>
      <xdr:row>107</xdr:row>
      <xdr:rowOff>0</xdr:rowOff>
    </xdr:to>
    <xdr:sp macro="" textlink="">
      <xdr:nvSpPr>
        <xdr:cNvPr id="24" name="Metin kutusu 12"/>
        <xdr:cNvSpPr txBox="1"/>
      </xdr:nvSpPr>
      <xdr:spPr>
        <a:xfrm>
          <a:off x="95251" y="2338387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235324</xdr:colOff>
      <xdr:row>107</xdr:row>
      <xdr:rowOff>0</xdr:rowOff>
    </xdr:from>
    <xdr:to>
      <xdr:col>3</xdr:col>
      <xdr:colOff>977013</xdr:colOff>
      <xdr:row>107</xdr:row>
      <xdr:rowOff>0</xdr:rowOff>
    </xdr:to>
    <xdr:sp macro="" textlink="">
      <xdr:nvSpPr>
        <xdr:cNvPr id="29" name="Rectangle 1"/>
        <xdr:cNvSpPr>
          <a:spLocks noChangeArrowheads="1"/>
        </xdr:cNvSpPr>
      </xdr:nvSpPr>
      <xdr:spPr bwMode="auto">
        <a:xfrm>
          <a:off x="235324" y="21067059"/>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161924</xdr:colOff>
      <xdr:row>131</xdr:row>
      <xdr:rowOff>0</xdr:rowOff>
    </xdr:from>
    <xdr:to>
      <xdr:col>3</xdr:col>
      <xdr:colOff>1076324</xdr:colOff>
      <xdr:row>131</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0</xdr:colOff>
      <xdr:row>131</xdr:row>
      <xdr:rowOff>0</xdr:rowOff>
    </xdr:from>
    <xdr:to>
      <xdr:col>3</xdr:col>
      <xdr:colOff>1571625</xdr:colOff>
      <xdr:row>131</xdr:row>
      <xdr:rowOff>0</xdr:rowOff>
    </xdr:to>
    <xdr:sp macro="" textlink="">
      <xdr:nvSpPr>
        <xdr:cNvPr id="14" name="Metin kutusu 12"/>
        <xdr:cNvSpPr txBox="1"/>
      </xdr:nvSpPr>
      <xdr:spPr>
        <a:xfrm>
          <a:off x="0" y="20631150"/>
          <a:ext cx="2571750"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161924</xdr:colOff>
      <xdr:row>131</xdr:row>
      <xdr:rowOff>0</xdr:rowOff>
    </xdr:from>
    <xdr:to>
      <xdr:col>3</xdr:col>
      <xdr:colOff>1076324</xdr:colOff>
      <xdr:row>131</xdr:row>
      <xdr:rowOff>0</xdr:rowOff>
    </xdr:to>
    <xdr:sp macro="" textlink="">
      <xdr:nvSpPr>
        <xdr:cNvPr id="15" name="Rectangle 1"/>
        <xdr:cNvSpPr>
          <a:spLocks noChangeArrowheads="1"/>
        </xdr:cNvSpPr>
      </xdr:nvSpPr>
      <xdr:spPr bwMode="auto">
        <a:xfrm>
          <a:off x="161924" y="31746825"/>
          <a:ext cx="1914525" cy="0"/>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47625</xdr:colOff>
      <xdr:row>131</xdr:row>
      <xdr:rowOff>0</xdr:rowOff>
    </xdr:from>
    <xdr:to>
      <xdr:col>3</xdr:col>
      <xdr:colOff>1304925</xdr:colOff>
      <xdr:row>131</xdr:row>
      <xdr:rowOff>0</xdr:rowOff>
    </xdr:to>
    <xdr:sp macro="" textlink="">
      <xdr:nvSpPr>
        <xdr:cNvPr id="16" name="Metin kutusu 12"/>
        <xdr:cNvSpPr txBox="1"/>
      </xdr:nvSpPr>
      <xdr:spPr>
        <a:xfrm>
          <a:off x="47625" y="31746825"/>
          <a:ext cx="22574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95251</xdr:colOff>
      <xdr:row>131</xdr:row>
      <xdr:rowOff>0</xdr:rowOff>
    </xdr:from>
    <xdr:to>
      <xdr:col>3</xdr:col>
      <xdr:colOff>581026</xdr:colOff>
      <xdr:row>131</xdr:row>
      <xdr:rowOff>0</xdr:rowOff>
    </xdr:to>
    <xdr:sp macro="" textlink="">
      <xdr:nvSpPr>
        <xdr:cNvPr id="26" name="Metin kutusu 12"/>
        <xdr:cNvSpPr txBox="1"/>
      </xdr:nvSpPr>
      <xdr:spPr>
        <a:xfrm>
          <a:off x="95251" y="32737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161924</xdr:colOff>
      <xdr:row>79</xdr:row>
      <xdr:rowOff>0</xdr:rowOff>
    </xdr:from>
    <xdr:to>
      <xdr:col>3</xdr:col>
      <xdr:colOff>1076324</xdr:colOff>
      <xdr:row>79</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0</xdr:colOff>
      <xdr:row>79</xdr:row>
      <xdr:rowOff>0</xdr:rowOff>
    </xdr:from>
    <xdr:to>
      <xdr:col>3</xdr:col>
      <xdr:colOff>1381125</xdr:colOff>
      <xdr:row>79</xdr:row>
      <xdr:rowOff>0</xdr:rowOff>
    </xdr:to>
    <xdr:sp macro="" textlink="">
      <xdr:nvSpPr>
        <xdr:cNvPr id="14" name="Metin kutusu 12"/>
        <xdr:cNvSpPr txBox="1"/>
      </xdr:nvSpPr>
      <xdr:spPr>
        <a:xfrm>
          <a:off x="0" y="20802600"/>
          <a:ext cx="2381250"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161924</xdr:colOff>
      <xdr:row>79</xdr:row>
      <xdr:rowOff>0</xdr:rowOff>
    </xdr:from>
    <xdr:to>
      <xdr:col>3</xdr:col>
      <xdr:colOff>1076324</xdr:colOff>
      <xdr:row>79</xdr:row>
      <xdr:rowOff>0</xdr:rowOff>
    </xdr:to>
    <xdr:sp macro="" textlink="">
      <xdr:nvSpPr>
        <xdr:cNvPr id="15" name="Rectangle 1"/>
        <xdr:cNvSpPr>
          <a:spLocks noChangeArrowheads="1"/>
        </xdr:cNvSpPr>
      </xdr:nvSpPr>
      <xdr:spPr bwMode="auto">
        <a:xfrm>
          <a:off x="161924" y="31746825"/>
          <a:ext cx="1914525" cy="0"/>
        </a:xfrm>
        <a:prstGeom prst="rect">
          <a:avLst/>
        </a:prstGeom>
        <a:noFill/>
        <a:ln>
          <a:noFill/>
        </a:ln>
        <a:extLst/>
      </xdr:spPr>
      <xdr:txBody>
        <a:bodyPr vertOverflow="clip" wrap="square" lIns="27432" tIns="22860" rIns="27432" bIns="0" anchor="t" upright="1"/>
        <a:lstStyle/>
        <a:p>
          <a:pPr algn="ctr" rtl="0">
            <a:defRPr sz="1000"/>
          </a:pPr>
          <a:endParaRPr lang="tr-TR" sz="1100" b="0" i="0" u="none" strike="noStrike" baseline="0">
            <a:solidFill>
              <a:srgbClr val="000000"/>
            </a:solidFill>
            <a:latin typeface="Arial"/>
            <a:cs typeface="Arial"/>
          </a:endParaRPr>
        </a:p>
      </xdr:txBody>
    </xdr:sp>
    <xdr:clientData/>
  </xdr:twoCellAnchor>
  <xdr:twoCellAnchor>
    <xdr:from>
      <xdr:col>0</xdr:col>
      <xdr:colOff>47625</xdr:colOff>
      <xdr:row>79</xdr:row>
      <xdr:rowOff>0</xdr:rowOff>
    </xdr:from>
    <xdr:to>
      <xdr:col>3</xdr:col>
      <xdr:colOff>1304925</xdr:colOff>
      <xdr:row>79</xdr:row>
      <xdr:rowOff>0</xdr:rowOff>
    </xdr:to>
    <xdr:sp macro="" textlink="">
      <xdr:nvSpPr>
        <xdr:cNvPr id="16" name="Metin kutusu 12"/>
        <xdr:cNvSpPr txBox="1"/>
      </xdr:nvSpPr>
      <xdr:spPr>
        <a:xfrm>
          <a:off x="47625" y="31746825"/>
          <a:ext cx="22574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95251</xdr:colOff>
      <xdr:row>79</xdr:row>
      <xdr:rowOff>0</xdr:rowOff>
    </xdr:from>
    <xdr:to>
      <xdr:col>3</xdr:col>
      <xdr:colOff>581026</xdr:colOff>
      <xdr:row>79</xdr:row>
      <xdr:rowOff>0</xdr:rowOff>
    </xdr:to>
    <xdr:sp macro="" textlink="">
      <xdr:nvSpPr>
        <xdr:cNvPr id="26" name="Metin kutusu 12"/>
        <xdr:cNvSpPr txBox="1"/>
      </xdr:nvSpPr>
      <xdr:spPr>
        <a:xfrm>
          <a:off x="95251" y="32737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161924</xdr:colOff>
      <xdr:row>99</xdr:row>
      <xdr:rowOff>0</xdr:rowOff>
    </xdr:from>
    <xdr:to>
      <xdr:col>3</xdr:col>
      <xdr:colOff>1076324</xdr:colOff>
      <xdr:row>99</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0</xdr:colOff>
      <xdr:row>99</xdr:row>
      <xdr:rowOff>0</xdr:rowOff>
    </xdr:from>
    <xdr:to>
      <xdr:col>3</xdr:col>
      <xdr:colOff>1000125</xdr:colOff>
      <xdr:row>99</xdr:row>
      <xdr:rowOff>0</xdr:rowOff>
    </xdr:to>
    <xdr:sp macro="" textlink="">
      <xdr:nvSpPr>
        <xdr:cNvPr id="14" name="Metin kutusu 12"/>
        <xdr:cNvSpPr txBox="1"/>
      </xdr:nvSpPr>
      <xdr:spPr>
        <a:xfrm>
          <a:off x="0" y="30832425"/>
          <a:ext cx="2000250" cy="480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Dr. Ünal ÖZEK</a:t>
          </a: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 V.</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161924</xdr:colOff>
      <xdr:row>99</xdr:row>
      <xdr:rowOff>0</xdr:rowOff>
    </xdr:from>
    <xdr:to>
      <xdr:col>3</xdr:col>
      <xdr:colOff>1076324</xdr:colOff>
      <xdr:row>99</xdr:row>
      <xdr:rowOff>0</xdr:rowOff>
    </xdr:to>
    <xdr:sp macro="" textlink="">
      <xdr:nvSpPr>
        <xdr:cNvPr id="15" name="Rectangle 1"/>
        <xdr:cNvSpPr>
          <a:spLocks noChangeArrowheads="1"/>
        </xdr:cNvSpPr>
      </xdr:nvSpPr>
      <xdr:spPr bwMode="auto">
        <a:xfrm>
          <a:off x="161924" y="31746825"/>
          <a:ext cx="1914525" cy="0"/>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47625</xdr:colOff>
      <xdr:row>99</xdr:row>
      <xdr:rowOff>0</xdr:rowOff>
    </xdr:from>
    <xdr:to>
      <xdr:col>3</xdr:col>
      <xdr:colOff>1304925</xdr:colOff>
      <xdr:row>99</xdr:row>
      <xdr:rowOff>0</xdr:rowOff>
    </xdr:to>
    <xdr:sp macro="" textlink="">
      <xdr:nvSpPr>
        <xdr:cNvPr id="16" name="Metin kutusu 12"/>
        <xdr:cNvSpPr txBox="1"/>
      </xdr:nvSpPr>
      <xdr:spPr>
        <a:xfrm>
          <a:off x="47625" y="31746825"/>
          <a:ext cx="22574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95251</xdr:colOff>
      <xdr:row>99</xdr:row>
      <xdr:rowOff>0</xdr:rowOff>
    </xdr:from>
    <xdr:to>
      <xdr:col>3</xdr:col>
      <xdr:colOff>581026</xdr:colOff>
      <xdr:row>99</xdr:row>
      <xdr:rowOff>0</xdr:rowOff>
    </xdr:to>
    <xdr:sp macro="" textlink="">
      <xdr:nvSpPr>
        <xdr:cNvPr id="26" name="Metin kutusu 12"/>
        <xdr:cNvSpPr txBox="1"/>
      </xdr:nvSpPr>
      <xdr:spPr>
        <a:xfrm>
          <a:off x="95251" y="32737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a:t>
          </a:r>
          <a:r>
            <a:rPr lang="tr-TR" sz="1100" b="0" baseline="0">
              <a:solidFill>
                <a:schemeClr val="dk1"/>
              </a:solidFill>
              <a:effectLst/>
              <a:latin typeface="Arial" panose="020B0604020202020204" pitchFamily="34" charset="0"/>
              <a:ea typeface="+mn-ea"/>
              <a:cs typeface="Arial" panose="020B0604020202020204" pitchFamily="34" charset="0"/>
            </a:rPr>
            <a:t> </a:t>
          </a:r>
          <a:r>
            <a:rPr lang="tr-TR" sz="1100" b="0">
              <a:solidFill>
                <a:schemeClr val="dk1"/>
              </a:solidFill>
              <a:effectLst/>
              <a:latin typeface="Arial" panose="020B0604020202020204" pitchFamily="34" charset="0"/>
              <a:ea typeface="+mn-ea"/>
              <a:cs typeface="Arial" panose="020B0604020202020204" pitchFamily="34" charset="0"/>
            </a:rPr>
            <a:t>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123265</xdr:colOff>
      <xdr:row>99</xdr:row>
      <xdr:rowOff>0</xdr:rowOff>
    </xdr:from>
    <xdr:to>
      <xdr:col>3</xdr:col>
      <xdr:colOff>864954</xdr:colOff>
      <xdr:row>99</xdr:row>
      <xdr:rowOff>0</xdr:rowOff>
    </xdr:to>
    <xdr:sp macro="" textlink="">
      <xdr:nvSpPr>
        <xdr:cNvPr id="30" name="Rectangle 1"/>
        <xdr:cNvSpPr>
          <a:spLocks noChangeArrowheads="1"/>
        </xdr:cNvSpPr>
      </xdr:nvSpPr>
      <xdr:spPr bwMode="auto">
        <a:xfrm>
          <a:off x="123265" y="26356234"/>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xdr:colOff>
      <xdr:row>32</xdr:row>
      <xdr:rowOff>0</xdr:rowOff>
    </xdr:from>
    <xdr:to>
      <xdr:col>5</xdr:col>
      <xdr:colOff>467845</xdr:colOff>
      <xdr:row>32</xdr:row>
      <xdr:rowOff>0</xdr:rowOff>
    </xdr:to>
    <xdr:sp macro="" textlink="">
      <xdr:nvSpPr>
        <xdr:cNvPr id="18" name="Rectangle 8"/>
        <xdr:cNvSpPr>
          <a:spLocks noChangeArrowheads="1"/>
        </xdr:cNvSpPr>
      </xdr:nvSpPr>
      <xdr:spPr bwMode="auto">
        <a:xfrm>
          <a:off x="134470" y="9422947"/>
          <a:ext cx="2103904" cy="422359"/>
        </a:xfrm>
        <a:prstGeom prst="rect">
          <a:avLst/>
        </a:prstGeom>
        <a:solidFill>
          <a:srgbClr val="FFFFFF"/>
        </a:solid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Barbaros DEMİRKAYA</a:t>
          </a:r>
        </a:p>
        <a:p>
          <a:pPr algn="ctr" rtl="0">
            <a:defRPr sz="1000"/>
          </a:pPr>
          <a:r>
            <a:rPr lang="tr-TR" sz="1100" b="0" i="0" u="none" strike="noStrike" baseline="0">
              <a:solidFill>
                <a:srgbClr val="000000"/>
              </a:solidFill>
              <a:latin typeface="Arial"/>
              <a:cs typeface="Arial"/>
            </a:rPr>
            <a:t>İl Özel İd. Yol ve Ulş. Hizm. Müd. </a:t>
          </a:r>
        </a:p>
      </xdr:txBody>
    </xdr:sp>
    <xdr:clientData/>
  </xdr:twoCellAnchor>
  <xdr:twoCellAnchor>
    <xdr:from>
      <xdr:col>0</xdr:col>
      <xdr:colOff>74083</xdr:colOff>
      <xdr:row>32</xdr:row>
      <xdr:rowOff>0</xdr:rowOff>
    </xdr:from>
    <xdr:to>
      <xdr:col>5</xdr:col>
      <xdr:colOff>296334</xdr:colOff>
      <xdr:row>32</xdr:row>
      <xdr:rowOff>0</xdr:rowOff>
    </xdr:to>
    <xdr:sp macro="" textlink="">
      <xdr:nvSpPr>
        <xdr:cNvPr id="21" name="Rectangle 5"/>
        <xdr:cNvSpPr>
          <a:spLocks noChangeArrowheads="1"/>
        </xdr:cNvSpPr>
      </xdr:nvSpPr>
      <xdr:spPr bwMode="auto">
        <a:xfrm>
          <a:off x="74083" y="8760339"/>
          <a:ext cx="2010834" cy="383003"/>
        </a:xfrm>
        <a:prstGeom prst="rect">
          <a:avLst/>
        </a:prstGeom>
        <a:solidFill>
          <a:srgbClr val="FFFFFF"/>
        </a:solid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Cengiz VAROL</a:t>
          </a:r>
        </a:p>
        <a:p>
          <a:pPr algn="ctr" rtl="0">
            <a:defRPr sz="1000"/>
          </a:pPr>
          <a:r>
            <a:rPr lang="tr-TR" sz="1100" b="0" i="0" u="none" strike="noStrike" baseline="0">
              <a:solidFill>
                <a:srgbClr val="000000"/>
              </a:solidFill>
              <a:latin typeface="Arial"/>
              <a:cs typeface="Arial"/>
            </a:rPr>
            <a:t>İl Çevre ve Şehircilik Müdürü</a:t>
          </a:r>
        </a:p>
      </xdr:txBody>
    </xdr:sp>
    <xdr:clientData/>
  </xdr:twoCellAnchor>
  <xdr:twoCellAnchor>
    <xdr:from>
      <xdr:col>0</xdr:col>
      <xdr:colOff>116417</xdr:colOff>
      <xdr:row>32</xdr:row>
      <xdr:rowOff>0</xdr:rowOff>
    </xdr:from>
    <xdr:to>
      <xdr:col>5</xdr:col>
      <xdr:colOff>78052</xdr:colOff>
      <xdr:row>32</xdr:row>
      <xdr:rowOff>0</xdr:rowOff>
    </xdr:to>
    <xdr:sp macro="" textlink="">
      <xdr:nvSpPr>
        <xdr:cNvPr id="26" name="Rectangle 1"/>
        <xdr:cNvSpPr>
          <a:spLocks noChangeArrowheads="1"/>
        </xdr:cNvSpPr>
      </xdr:nvSpPr>
      <xdr:spPr bwMode="auto">
        <a:xfrm>
          <a:off x="116417" y="8106833"/>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185736</xdr:colOff>
      <xdr:row>95</xdr:row>
      <xdr:rowOff>0</xdr:rowOff>
    </xdr:from>
    <xdr:to>
      <xdr:col>3</xdr:col>
      <xdr:colOff>1100136</xdr:colOff>
      <xdr:row>95</xdr:row>
      <xdr:rowOff>0</xdr:rowOff>
    </xdr:to>
    <xdr:sp macro="" textlink="">
      <xdr:nvSpPr>
        <xdr:cNvPr id="2" name="Rectangle 1"/>
        <xdr:cNvSpPr>
          <a:spLocks noChangeArrowheads="1"/>
        </xdr:cNvSpPr>
      </xdr:nvSpPr>
      <xdr:spPr bwMode="auto">
        <a:xfrm>
          <a:off x="185736" y="30659388"/>
          <a:ext cx="1914525" cy="64393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95</xdr:row>
      <xdr:rowOff>0</xdr:rowOff>
    </xdr:from>
    <xdr:to>
      <xdr:col>4</xdr:col>
      <xdr:colOff>0</xdr:colOff>
      <xdr:row>95</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95</xdr:row>
      <xdr:rowOff>0</xdr:rowOff>
    </xdr:from>
    <xdr:to>
      <xdr:col>3</xdr:col>
      <xdr:colOff>581026</xdr:colOff>
      <xdr:row>95</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161924</xdr:colOff>
      <xdr:row>141</xdr:row>
      <xdr:rowOff>0</xdr:rowOff>
    </xdr:from>
    <xdr:to>
      <xdr:col>3</xdr:col>
      <xdr:colOff>1076324</xdr:colOff>
      <xdr:row>141</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141</xdr:row>
      <xdr:rowOff>0</xdr:rowOff>
    </xdr:from>
    <xdr:to>
      <xdr:col>4</xdr:col>
      <xdr:colOff>0</xdr:colOff>
      <xdr:row>141</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141</xdr:row>
      <xdr:rowOff>0</xdr:rowOff>
    </xdr:from>
    <xdr:to>
      <xdr:col>3</xdr:col>
      <xdr:colOff>581026</xdr:colOff>
      <xdr:row>141</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102</xdr:row>
      <xdr:rowOff>0</xdr:rowOff>
    </xdr:from>
    <xdr:to>
      <xdr:col>3</xdr:col>
      <xdr:colOff>1485900</xdr:colOff>
      <xdr:row>102</xdr:row>
      <xdr:rowOff>0</xdr:rowOff>
    </xdr:to>
    <xdr:sp macro="" textlink="">
      <xdr:nvSpPr>
        <xdr:cNvPr id="11" name="Metin kutusu 12"/>
        <xdr:cNvSpPr txBox="1"/>
      </xdr:nvSpPr>
      <xdr:spPr>
        <a:xfrm>
          <a:off x="95250" y="20126326"/>
          <a:ext cx="23907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102</xdr:row>
      <xdr:rowOff>0</xdr:rowOff>
    </xdr:from>
    <xdr:to>
      <xdr:col>3</xdr:col>
      <xdr:colOff>581026</xdr:colOff>
      <xdr:row>102</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90</xdr:row>
      <xdr:rowOff>0</xdr:rowOff>
    </xdr:from>
    <xdr:to>
      <xdr:col>3</xdr:col>
      <xdr:colOff>1076324</xdr:colOff>
      <xdr:row>90</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90</xdr:row>
      <xdr:rowOff>0</xdr:rowOff>
    </xdr:from>
    <xdr:to>
      <xdr:col>4</xdr:col>
      <xdr:colOff>0</xdr:colOff>
      <xdr:row>90</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90</xdr:row>
      <xdr:rowOff>0</xdr:rowOff>
    </xdr:from>
    <xdr:to>
      <xdr:col>3</xdr:col>
      <xdr:colOff>581026</xdr:colOff>
      <xdr:row>90</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214314</xdr:colOff>
      <xdr:row>90</xdr:row>
      <xdr:rowOff>0</xdr:rowOff>
    </xdr:from>
    <xdr:to>
      <xdr:col>3</xdr:col>
      <xdr:colOff>964407</xdr:colOff>
      <xdr:row>90</xdr:row>
      <xdr:rowOff>0</xdr:rowOff>
    </xdr:to>
    <xdr:sp macro="" textlink="">
      <xdr:nvSpPr>
        <xdr:cNvPr id="29" name="Rectangle 1"/>
        <xdr:cNvSpPr>
          <a:spLocks noChangeArrowheads="1"/>
        </xdr:cNvSpPr>
      </xdr:nvSpPr>
      <xdr:spPr bwMode="auto">
        <a:xfrm>
          <a:off x="214314" y="18049875"/>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161924</xdr:colOff>
      <xdr:row>127</xdr:row>
      <xdr:rowOff>0</xdr:rowOff>
    </xdr:from>
    <xdr:to>
      <xdr:col>3</xdr:col>
      <xdr:colOff>1076324</xdr:colOff>
      <xdr:row>127</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127</xdr:row>
      <xdr:rowOff>0</xdr:rowOff>
    </xdr:from>
    <xdr:to>
      <xdr:col>4</xdr:col>
      <xdr:colOff>0</xdr:colOff>
      <xdr:row>127</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127</xdr:row>
      <xdr:rowOff>0</xdr:rowOff>
    </xdr:from>
    <xdr:to>
      <xdr:col>3</xdr:col>
      <xdr:colOff>581026</xdr:colOff>
      <xdr:row>127</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161924</xdr:colOff>
      <xdr:row>131</xdr:row>
      <xdr:rowOff>0</xdr:rowOff>
    </xdr:from>
    <xdr:to>
      <xdr:col>3</xdr:col>
      <xdr:colOff>912017</xdr:colOff>
      <xdr:row>131</xdr:row>
      <xdr:rowOff>0</xdr:rowOff>
    </xdr:to>
    <xdr:sp macro="" textlink="">
      <xdr:nvSpPr>
        <xdr:cNvPr id="29" name="Rectangle 1"/>
        <xdr:cNvSpPr>
          <a:spLocks noChangeArrowheads="1"/>
        </xdr:cNvSpPr>
      </xdr:nvSpPr>
      <xdr:spPr bwMode="auto">
        <a:xfrm>
          <a:off x="161924" y="59972575"/>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261937</xdr:colOff>
      <xdr:row>127</xdr:row>
      <xdr:rowOff>0</xdr:rowOff>
    </xdr:from>
    <xdr:to>
      <xdr:col>3</xdr:col>
      <xdr:colOff>1012030</xdr:colOff>
      <xdr:row>127</xdr:row>
      <xdr:rowOff>0</xdr:rowOff>
    </xdr:to>
    <xdr:sp macro="" textlink="">
      <xdr:nvSpPr>
        <xdr:cNvPr id="32" name="Rectangle 1"/>
        <xdr:cNvSpPr>
          <a:spLocks noChangeArrowheads="1"/>
        </xdr:cNvSpPr>
      </xdr:nvSpPr>
      <xdr:spPr bwMode="auto">
        <a:xfrm>
          <a:off x="261937" y="32944593"/>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161924</xdr:colOff>
      <xdr:row>84</xdr:row>
      <xdr:rowOff>0</xdr:rowOff>
    </xdr:from>
    <xdr:to>
      <xdr:col>3</xdr:col>
      <xdr:colOff>1076324</xdr:colOff>
      <xdr:row>84</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84</xdr:row>
      <xdr:rowOff>0</xdr:rowOff>
    </xdr:from>
    <xdr:to>
      <xdr:col>4</xdr:col>
      <xdr:colOff>0</xdr:colOff>
      <xdr:row>84</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84</xdr:row>
      <xdr:rowOff>0</xdr:rowOff>
    </xdr:from>
    <xdr:to>
      <xdr:col>3</xdr:col>
      <xdr:colOff>581026</xdr:colOff>
      <xdr:row>84</xdr:row>
      <xdr:rowOff>0</xdr:rowOff>
    </xdr:to>
    <xdr:sp macro="" textlink="">
      <xdr:nvSpPr>
        <xdr:cNvPr id="23" name="Metin kutusu 12"/>
        <xdr:cNvSpPr txBox="1"/>
      </xdr:nvSpPr>
      <xdr:spPr>
        <a:xfrm>
          <a:off x="95251" y="60902851"/>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161924</xdr:colOff>
      <xdr:row>112</xdr:row>
      <xdr:rowOff>0</xdr:rowOff>
    </xdr:from>
    <xdr:to>
      <xdr:col>3</xdr:col>
      <xdr:colOff>1076324</xdr:colOff>
      <xdr:row>112</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112</xdr:row>
      <xdr:rowOff>0</xdr:rowOff>
    </xdr:from>
    <xdr:to>
      <xdr:col>4</xdr:col>
      <xdr:colOff>0</xdr:colOff>
      <xdr:row>112</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112</xdr:row>
      <xdr:rowOff>0</xdr:rowOff>
    </xdr:from>
    <xdr:to>
      <xdr:col>3</xdr:col>
      <xdr:colOff>581026</xdr:colOff>
      <xdr:row>112</xdr:row>
      <xdr:rowOff>0</xdr:rowOff>
    </xdr:to>
    <xdr:sp macro="" textlink="">
      <xdr:nvSpPr>
        <xdr:cNvPr id="23" name="Metin kutusu 12"/>
        <xdr:cNvSpPr txBox="1"/>
      </xdr:nvSpPr>
      <xdr:spPr>
        <a:xfrm>
          <a:off x="95251" y="20164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twoCellAnchor>
    <xdr:from>
      <xdr:col>0</xdr:col>
      <xdr:colOff>235323</xdr:colOff>
      <xdr:row>112</xdr:row>
      <xdr:rowOff>0</xdr:rowOff>
    </xdr:from>
    <xdr:to>
      <xdr:col>3</xdr:col>
      <xdr:colOff>977012</xdr:colOff>
      <xdr:row>112</xdr:row>
      <xdr:rowOff>0</xdr:rowOff>
    </xdr:to>
    <xdr:sp macro="" textlink="">
      <xdr:nvSpPr>
        <xdr:cNvPr id="27" name="Rectangle 1"/>
        <xdr:cNvSpPr>
          <a:spLocks noChangeArrowheads="1"/>
        </xdr:cNvSpPr>
      </xdr:nvSpPr>
      <xdr:spPr bwMode="auto">
        <a:xfrm>
          <a:off x="235323" y="30132618"/>
          <a:ext cx="1750218" cy="624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Enver ÜNLÜ</a:t>
          </a:r>
        </a:p>
        <a:p>
          <a:pPr algn="ctr" rtl="0">
            <a:defRPr sz="1000"/>
          </a:pPr>
          <a:r>
            <a:rPr lang="tr-TR" sz="1100" b="0" i="0" u="none" strike="noStrike" baseline="0">
              <a:solidFill>
                <a:srgbClr val="000000"/>
              </a:solidFill>
              <a:latin typeface="Arial"/>
              <a:cs typeface="Arial"/>
            </a:rPr>
            <a:t>Vali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161924</xdr:colOff>
      <xdr:row>92</xdr:row>
      <xdr:rowOff>0</xdr:rowOff>
    </xdr:from>
    <xdr:to>
      <xdr:col>3</xdr:col>
      <xdr:colOff>1076324</xdr:colOff>
      <xdr:row>92</xdr:row>
      <xdr:rowOff>0</xdr:rowOff>
    </xdr:to>
    <xdr:sp macro="" textlink="">
      <xdr:nvSpPr>
        <xdr:cNvPr id="2" name="Rectangle 1"/>
        <xdr:cNvSpPr>
          <a:spLocks noChangeArrowheads="1"/>
        </xdr:cNvSpPr>
      </xdr:nvSpPr>
      <xdr:spPr bwMode="auto">
        <a:xfrm>
          <a:off x="161924" y="19900900"/>
          <a:ext cx="1914525" cy="624884"/>
        </a:xfrm>
        <a:prstGeom prst="rect">
          <a:avLst/>
        </a:prstGeom>
        <a:noFill/>
        <a:ln>
          <a:noFill/>
        </a:ln>
        <a:extLst/>
      </xdr:spPr>
      <xdr:txBody>
        <a:bodyPr vertOverflow="clip" wrap="square" lIns="27432" tIns="22860" rIns="27432" bIns="0" anchor="t" upright="1"/>
        <a:lstStyle/>
        <a:p>
          <a:pPr algn="ctr" rtl="0">
            <a:defRPr sz="1000"/>
          </a:pPr>
          <a:r>
            <a:rPr lang="tr-TR" sz="1100" b="0" i="0" u="none" strike="noStrike" baseline="0">
              <a:solidFill>
                <a:srgbClr val="000000"/>
              </a:solidFill>
              <a:latin typeface="Arial"/>
              <a:cs typeface="Arial"/>
            </a:rPr>
            <a:t>Harun SARIFAKIOĞULLARI</a:t>
          </a:r>
        </a:p>
        <a:p>
          <a:pPr algn="ctr" rtl="0">
            <a:defRPr sz="1000"/>
          </a:pPr>
          <a:r>
            <a:rPr lang="tr-TR" sz="1100" b="0" i="0" u="none" strike="noStrike" baseline="0">
              <a:solidFill>
                <a:srgbClr val="000000"/>
              </a:solidFill>
              <a:latin typeface="Arial"/>
              <a:cs typeface="Arial"/>
            </a:rPr>
            <a:t>Vali </a:t>
          </a:r>
        </a:p>
      </xdr:txBody>
    </xdr:sp>
    <xdr:clientData/>
  </xdr:twoCellAnchor>
  <xdr:twoCellAnchor>
    <xdr:from>
      <xdr:col>0</xdr:col>
      <xdr:colOff>95250</xdr:colOff>
      <xdr:row>92</xdr:row>
      <xdr:rowOff>0</xdr:rowOff>
    </xdr:from>
    <xdr:to>
      <xdr:col>4</xdr:col>
      <xdr:colOff>0</xdr:colOff>
      <xdr:row>92</xdr:row>
      <xdr:rowOff>0</xdr:rowOff>
    </xdr:to>
    <xdr:sp macro="" textlink="">
      <xdr:nvSpPr>
        <xdr:cNvPr id="11" name="Metin kutusu 12"/>
        <xdr:cNvSpPr txBox="1"/>
      </xdr:nvSpPr>
      <xdr:spPr>
        <a:xfrm>
          <a:off x="95250" y="20831176"/>
          <a:ext cx="26574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 Ünal ÖZEK</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İl Sağlık Müdür V.</a:t>
          </a:r>
        </a:p>
      </xdr:txBody>
    </xdr:sp>
    <xdr:clientData/>
  </xdr:twoCellAnchor>
  <xdr:twoCellAnchor>
    <xdr:from>
      <xdr:col>0</xdr:col>
      <xdr:colOff>95251</xdr:colOff>
      <xdr:row>92</xdr:row>
      <xdr:rowOff>0</xdr:rowOff>
    </xdr:from>
    <xdr:to>
      <xdr:col>3</xdr:col>
      <xdr:colOff>581026</xdr:colOff>
      <xdr:row>92</xdr:row>
      <xdr:rowOff>0</xdr:rowOff>
    </xdr:to>
    <xdr:sp macro="" textlink="">
      <xdr:nvSpPr>
        <xdr:cNvPr id="23" name="Metin kutusu 12"/>
        <xdr:cNvSpPr txBox="1"/>
      </xdr:nvSpPr>
      <xdr:spPr>
        <a:xfrm>
          <a:off x="95251" y="20164426"/>
          <a:ext cx="14859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tr-TR" sz="1100" b="0">
              <a:solidFill>
                <a:schemeClr val="dk1"/>
              </a:solidFill>
              <a:effectLst/>
              <a:latin typeface="Arial" panose="020B0604020202020204" pitchFamily="34" charset="0"/>
              <a:ea typeface="+mn-ea"/>
              <a:cs typeface="Arial" panose="020B0604020202020204" pitchFamily="34" charset="0"/>
            </a:rPr>
            <a:t>Op. Dr. Ahmet</a:t>
          </a:r>
          <a:r>
            <a:rPr lang="tr-TR" sz="1100" b="0" baseline="0">
              <a:solidFill>
                <a:schemeClr val="dk1"/>
              </a:solidFill>
              <a:effectLst/>
              <a:latin typeface="Arial" panose="020B0604020202020204" pitchFamily="34" charset="0"/>
              <a:ea typeface="+mn-ea"/>
              <a:cs typeface="Arial" panose="020B0604020202020204" pitchFamily="34" charset="0"/>
            </a:rPr>
            <a:t> BAL</a:t>
          </a:r>
          <a:endParaRPr lang="tr-TR" sz="1100" b="0">
            <a:solidFill>
              <a:schemeClr val="dk1"/>
            </a:solidFill>
            <a:effectLst/>
            <a:latin typeface="Arial" panose="020B0604020202020204" pitchFamily="34" charset="0"/>
            <a:ea typeface="+mn-ea"/>
            <a:cs typeface="Arial" panose="020B0604020202020204" pitchFamily="34" charset="0"/>
          </a:endParaRPr>
        </a:p>
        <a:p>
          <a:pPr algn="ctr"/>
          <a:r>
            <a:rPr lang="tr-TR" sz="1100" baseline="0">
              <a:solidFill>
                <a:schemeClr val="dk1"/>
              </a:solidFill>
              <a:effectLst/>
              <a:latin typeface="Arial" panose="020B0604020202020204" pitchFamily="34" charset="0"/>
              <a:ea typeface="+mn-ea"/>
              <a:cs typeface="Arial" panose="020B0604020202020204" pitchFamily="34" charset="0"/>
            </a:rPr>
            <a:t>İl Sağlık Müdürü</a:t>
          </a:r>
          <a:endParaRPr lang="tr-TR" sz="11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ayf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mahalliidareler@giresun.gov.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0"/>
  <sheetViews>
    <sheetView workbookViewId="0">
      <selection activeCell="N6" sqref="N6"/>
    </sheetView>
  </sheetViews>
  <sheetFormatPr defaultColWidth="7.7109375" defaultRowHeight="15.75" x14ac:dyDescent="0.25"/>
  <cols>
    <col min="1" max="1" width="26.42578125" style="365" customWidth="1"/>
    <col min="2" max="2" width="20.85546875" style="365" customWidth="1"/>
    <col min="3" max="3" width="18.5703125" style="342" customWidth="1"/>
    <col min="4" max="4" width="7.7109375" style="339"/>
    <col min="5" max="5" width="14.140625" style="340" customWidth="1"/>
    <col min="6" max="6" width="14.42578125" style="339" customWidth="1"/>
    <col min="7" max="9" width="7.7109375" style="339" customWidth="1"/>
    <col min="10" max="10" width="12.42578125" style="339" customWidth="1"/>
    <col min="11" max="12" width="7.7109375" style="339"/>
    <col min="13" max="13" width="11.42578125" style="339" bestFit="1" customWidth="1"/>
    <col min="14" max="16384" width="7.7109375" style="339"/>
  </cols>
  <sheetData>
    <row r="1" spans="1:17" ht="15.75" customHeight="1" x14ac:dyDescent="0.25">
      <c r="A1" s="591" t="s">
        <v>653</v>
      </c>
      <c r="B1" s="591"/>
      <c r="C1" s="591"/>
      <c r="F1" s="341"/>
      <c r="G1" s="341"/>
      <c r="H1" s="341"/>
      <c r="I1" s="341"/>
      <c r="J1" s="341"/>
      <c r="K1" s="341"/>
      <c r="L1" s="341"/>
      <c r="M1" s="341"/>
      <c r="N1" s="341"/>
      <c r="O1" s="341"/>
      <c r="P1" s="341"/>
      <c r="Q1" s="341"/>
    </row>
    <row r="2" spans="1:17" ht="15.75" customHeight="1" x14ac:dyDescent="0.25">
      <c r="A2" s="591"/>
      <c r="B2" s="591"/>
      <c r="C2" s="591"/>
      <c r="F2" s="341"/>
      <c r="G2" s="341"/>
      <c r="H2" s="341"/>
      <c r="I2" s="341"/>
      <c r="J2" s="341"/>
      <c r="K2" s="341"/>
      <c r="L2" s="341"/>
      <c r="M2" s="341"/>
      <c r="N2" s="341"/>
      <c r="O2" s="341"/>
      <c r="P2" s="341"/>
      <c r="Q2" s="341"/>
    </row>
    <row r="3" spans="1:17" ht="47.25" customHeight="1" x14ac:dyDescent="0.25">
      <c r="A3" s="592"/>
      <c r="B3" s="592"/>
      <c r="C3" s="592"/>
      <c r="F3" s="341"/>
      <c r="G3" s="341"/>
      <c r="H3" s="341"/>
      <c r="I3" s="341"/>
      <c r="J3" s="341"/>
      <c r="K3" s="341"/>
      <c r="L3" s="341"/>
      <c r="M3" s="341"/>
      <c r="N3" s="341"/>
      <c r="O3" s="341"/>
      <c r="P3" s="341"/>
      <c r="Q3" s="341"/>
    </row>
    <row r="4" spans="1:17" ht="15.75" customHeight="1" x14ac:dyDescent="0.25">
      <c r="A4" s="587" t="s">
        <v>0</v>
      </c>
      <c r="B4" s="588" t="s">
        <v>1</v>
      </c>
      <c r="C4" s="589" t="s">
        <v>654</v>
      </c>
      <c r="E4" s="342"/>
      <c r="F4" s="341"/>
      <c r="G4" s="341"/>
      <c r="H4" s="341"/>
      <c r="I4" s="341"/>
      <c r="J4" s="341"/>
      <c r="K4" s="341"/>
      <c r="L4" s="341"/>
      <c r="M4" s="341"/>
      <c r="N4" s="341"/>
      <c r="O4" s="341"/>
      <c r="P4" s="341"/>
      <c r="Q4" s="341"/>
    </row>
    <row r="5" spans="1:17" ht="31.5" customHeight="1" x14ac:dyDescent="0.25">
      <c r="A5" s="587"/>
      <c r="B5" s="588"/>
      <c r="C5" s="590"/>
      <c r="E5" s="343"/>
      <c r="F5" s="344"/>
      <c r="G5" s="345"/>
      <c r="H5" s="345"/>
      <c r="I5" s="345"/>
      <c r="J5" s="345"/>
      <c r="K5" s="345"/>
      <c r="L5" s="345"/>
      <c r="M5" s="345"/>
      <c r="N5" s="345"/>
      <c r="O5" s="345"/>
      <c r="P5" s="345"/>
      <c r="Q5" s="345"/>
    </row>
    <row r="6" spans="1:17" x14ac:dyDescent="0.25">
      <c r="A6" s="455"/>
      <c r="B6" s="456"/>
      <c r="C6" s="391"/>
      <c r="F6" s="345"/>
      <c r="G6" s="345"/>
      <c r="H6" s="345"/>
      <c r="I6" s="345"/>
      <c r="J6" s="345"/>
      <c r="K6" s="345"/>
      <c r="L6" s="345"/>
      <c r="M6" s="345"/>
      <c r="N6" s="345"/>
      <c r="O6" s="345"/>
      <c r="P6" s="345"/>
      <c r="Q6" s="345"/>
    </row>
    <row r="7" spans="1:17" x14ac:dyDescent="0.25">
      <c r="A7" s="346" t="s">
        <v>3</v>
      </c>
      <c r="B7" s="347" t="s">
        <v>590</v>
      </c>
      <c r="C7" s="348">
        <v>44560300</v>
      </c>
      <c r="F7" s="345"/>
      <c r="G7" s="349"/>
      <c r="H7" s="350"/>
      <c r="I7" s="345"/>
      <c r="J7" s="345"/>
      <c r="K7" s="345"/>
      <c r="L7" s="345"/>
      <c r="M7" s="345"/>
      <c r="N7" s="345"/>
      <c r="O7" s="345"/>
      <c r="P7" s="345"/>
      <c r="Q7" s="345"/>
    </row>
    <row r="8" spans="1:17" x14ac:dyDescent="0.25">
      <c r="A8" s="351" t="s">
        <v>3</v>
      </c>
      <c r="B8" s="352" t="s">
        <v>9</v>
      </c>
      <c r="C8" s="353">
        <v>12839266</v>
      </c>
      <c r="F8" s="340"/>
      <c r="H8" s="354"/>
    </row>
    <row r="9" spans="1:17" x14ac:dyDescent="0.25">
      <c r="A9" s="351" t="s">
        <v>3</v>
      </c>
      <c r="B9" s="352" t="s">
        <v>4</v>
      </c>
      <c r="C9" s="353">
        <v>6408977</v>
      </c>
      <c r="F9" s="340"/>
      <c r="H9" s="354"/>
      <c r="J9" s="355"/>
      <c r="K9" s="355"/>
    </row>
    <row r="10" spans="1:17" x14ac:dyDescent="0.25">
      <c r="A10" s="351" t="s">
        <v>3</v>
      </c>
      <c r="B10" s="352" t="s">
        <v>5</v>
      </c>
      <c r="C10" s="353">
        <v>2898401</v>
      </c>
      <c r="F10" s="340"/>
      <c r="H10" s="354"/>
      <c r="J10" s="355"/>
      <c r="K10" s="355"/>
    </row>
    <row r="11" spans="1:17" x14ac:dyDescent="0.25">
      <c r="A11" s="351" t="s">
        <v>3</v>
      </c>
      <c r="B11" s="352" t="s">
        <v>6</v>
      </c>
      <c r="C11" s="353">
        <v>5502781</v>
      </c>
      <c r="F11" s="340"/>
      <c r="H11" s="354"/>
      <c r="J11" s="355"/>
      <c r="K11" s="355"/>
    </row>
    <row r="12" spans="1:17" x14ac:dyDescent="0.25">
      <c r="A12" s="351" t="s">
        <v>3</v>
      </c>
      <c r="B12" s="352" t="s">
        <v>7</v>
      </c>
      <c r="C12" s="353">
        <v>3020168</v>
      </c>
      <c r="F12" s="340"/>
      <c r="H12" s="354"/>
      <c r="J12" s="355"/>
      <c r="K12" s="355"/>
    </row>
    <row r="13" spans="1:17" x14ac:dyDescent="0.25">
      <c r="A13" s="351" t="s">
        <v>3</v>
      </c>
      <c r="B13" s="352" t="s">
        <v>8</v>
      </c>
      <c r="C13" s="353">
        <v>7829415</v>
      </c>
      <c r="F13" s="340"/>
      <c r="H13" s="354"/>
      <c r="J13" s="355"/>
      <c r="K13" s="355"/>
    </row>
    <row r="14" spans="1:17" x14ac:dyDescent="0.25">
      <c r="A14" s="351" t="s">
        <v>3</v>
      </c>
      <c r="B14" s="352" t="s">
        <v>10</v>
      </c>
      <c r="C14" s="353">
        <v>1221807</v>
      </c>
      <c r="F14" s="340"/>
      <c r="H14" s="354"/>
      <c r="J14" s="355"/>
      <c r="K14" s="355"/>
    </row>
    <row r="15" spans="1:17" x14ac:dyDescent="0.25">
      <c r="A15" s="351" t="s">
        <v>3</v>
      </c>
      <c r="B15" s="352" t="s">
        <v>11</v>
      </c>
      <c r="C15" s="353">
        <v>3689658</v>
      </c>
      <c r="F15" s="340"/>
      <c r="H15" s="354"/>
      <c r="J15" s="355"/>
      <c r="K15" s="355"/>
    </row>
    <row r="16" spans="1:17" x14ac:dyDescent="0.25">
      <c r="A16" s="351" t="s">
        <v>3</v>
      </c>
      <c r="B16" s="352" t="s">
        <v>12</v>
      </c>
      <c r="C16" s="353">
        <v>1149827</v>
      </c>
      <c r="F16" s="340"/>
      <c r="H16" s="354"/>
      <c r="J16" s="355"/>
      <c r="K16" s="355"/>
    </row>
    <row r="17" spans="1:11" x14ac:dyDescent="0.25">
      <c r="A17" s="356" t="s">
        <v>13</v>
      </c>
      <c r="B17" s="357" t="s">
        <v>590</v>
      </c>
      <c r="C17" s="358">
        <v>30459779</v>
      </c>
      <c r="G17" s="340"/>
      <c r="H17" s="354"/>
      <c r="J17" s="355"/>
      <c r="K17" s="355"/>
    </row>
    <row r="18" spans="1:11" x14ac:dyDescent="0.25">
      <c r="A18" s="351" t="s">
        <v>13</v>
      </c>
      <c r="B18" s="352" t="s">
        <v>9</v>
      </c>
      <c r="C18" s="353">
        <v>2223895</v>
      </c>
      <c r="F18" s="340"/>
      <c r="H18" s="354"/>
      <c r="J18" s="355"/>
      <c r="K18" s="355"/>
    </row>
    <row r="19" spans="1:11" x14ac:dyDescent="0.25">
      <c r="A19" s="351" t="s">
        <v>13</v>
      </c>
      <c r="B19" s="352" t="s">
        <v>14</v>
      </c>
      <c r="C19" s="353">
        <v>1124707</v>
      </c>
      <c r="F19" s="340"/>
      <c r="H19" s="354"/>
      <c r="J19" s="355"/>
      <c r="K19" s="355"/>
    </row>
    <row r="20" spans="1:11" x14ac:dyDescent="0.25">
      <c r="A20" s="351" t="s">
        <v>13</v>
      </c>
      <c r="B20" s="352" t="s">
        <v>15</v>
      </c>
      <c r="C20" s="353">
        <v>962526</v>
      </c>
      <c r="F20" s="340"/>
      <c r="H20" s="354"/>
      <c r="J20" s="355"/>
      <c r="K20" s="355"/>
    </row>
    <row r="21" spans="1:11" x14ac:dyDescent="0.25">
      <c r="A21" s="351" t="s">
        <v>13</v>
      </c>
      <c r="B21" s="352" t="s">
        <v>16</v>
      </c>
      <c r="C21" s="353">
        <v>1634356</v>
      </c>
      <c r="F21" s="340"/>
      <c r="H21" s="354"/>
      <c r="J21" s="355"/>
      <c r="K21" s="355"/>
    </row>
    <row r="22" spans="1:11" x14ac:dyDescent="0.25">
      <c r="A22" s="351" t="s">
        <v>13</v>
      </c>
      <c r="B22" s="352" t="s">
        <v>17</v>
      </c>
      <c r="C22" s="353">
        <v>1337777</v>
      </c>
      <c r="F22" s="340"/>
      <c r="H22" s="354"/>
      <c r="J22" s="355"/>
      <c r="K22" s="355"/>
    </row>
    <row r="23" spans="1:11" x14ac:dyDescent="0.25">
      <c r="A23" s="351" t="s">
        <v>13</v>
      </c>
      <c r="B23" s="352" t="s">
        <v>18</v>
      </c>
      <c r="C23" s="353">
        <v>415432</v>
      </c>
      <c r="F23" s="340"/>
      <c r="H23" s="354"/>
      <c r="J23" s="355"/>
      <c r="K23" s="355"/>
    </row>
    <row r="24" spans="1:11" x14ac:dyDescent="0.25">
      <c r="A24" s="351" t="s">
        <v>13</v>
      </c>
      <c r="B24" s="352" t="s">
        <v>19</v>
      </c>
      <c r="C24" s="353">
        <v>1231022</v>
      </c>
      <c r="F24" s="340"/>
      <c r="H24" s="354"/>
      <c r="J24" s="355"/>
      <c r="K24" s="355"/>
    </row>
    <row r="25" spans="1:11" x14ac:dyDescent="0.25">
      <c r="A25" s="351" t="s">
        <v>13</v>
      </c>
      <c r="B25" s="352" t="s">
        <v>20</v>
      </c>
      <c r="C25" s="353">
        <v>2800336</v>
      </c>
      <c r="F25" s="340"/>
      <c r="H25" s="354"/>
      <c r="J25" s="355"/>
      <c r="K25" s="355"/>
    </row>
    <row r="26" spans="1:11" x14ac:dyDescent="0.25">
      <c r="A26" s="351" t="s">
        <v>13</v>
      </c>
      <c r="B26" s="352" t="s">
        <v>21</v>
      </c>
      <c r="C26" s="353">
        <v>4391494</v>
      </c>
      <c r="F26" s="340"/>
      <c r="H26" s="354"/>
      <c r="J26" s="355"/>
      <c r="K26" s="355"/>
    </row>
    <row r="27" spans="1:11" x14ac:dyDescent="0.25">
      <c r="A27" s="351" t="s">
        <v>13</v>
      </c>
      <c r="B27" s="352" t="s">
        <v>22</v>
      </c>
      <c r="C27" s="353">
        <v>626600</v>
      </c>
      <c r="F27" s="340"/>
      <c r="H27" s="354"/>
      <c r="J27" s="355"/>
      <c r="K27" s="355"/>
    </row>
    <row r="28" spans="1:11" x14ac:dyDescent="0.25">
      <c r="A28" s="351" t="s">
        <v>13</v>
      </c>
      <c r="B28" s="352" t="s">
        <v>23</v>
      </c>
      <c r="C28" s="353">
        <v>1170336</v>
      </c>
      <c r="F28" s="340"/>
      <c r="H28" s="354"/>
      <c r="J28" s="355"/>
      <c r="K28" s="355"/>
    </row>
    <row r="29" spans="1:11" x14ac:dyDescent="0.25">
      <c r="A29" s="351" t="s">
        <v>13</v>
      </c>
      <c r="B29" s="352" t="s">
        <v>24</v>
      </c>
      <c r="C29" s="353">
        <v>2059223</v>
      </c>
      <c r="F29" s="340"/>
      <c r="H29" s="354"/>
      <c r="J29" s="355"/>
      <c r="K29" s="355"/>
    </row>
    <row r="30" spans="1:11" x14ac:dyDescent="0.25">
      <c r="A30" s="351" t="s">
        <v>13</v>
      </c>
      <c r="B30" s="352" t="s">
        <v>25</v>
      </c>
      <c r="C30" s="353">
        <v>1381250</v>
      </c>
      <c r="F30" s="340"/>
      <c r="H30" s="354"/>
      <c r="J30" s="355"/>
      <c r="K30" s="355"/>
    </row>
    <row r="31" spans="1:11" x14ac:dyDescent="0.25">
      <c r="A31" s="351" t="s">
        <v>13</v>
      </c>
      <c r="B31" s="352" t="s">
        <v>26</v>
      </c>
      <c r="C31" s="353">
        <v>349597</v>
      </c>
      <c r="F31" s="340"/>
      <c r="H31" s="354"/>
      <c r="J31" s="355"/>
      <c r="K31" s="355"/>
    </row>
    <row r="32" spans="1:11" x14ac:dyDescent="0.25">
      <c r="A32" s="351" t="s">
        <v>13</v>
      </c>
      <c r="B32" s="352" t="s">
        <v>27</v>
      </c>
      <c r="C32" s="353">
        <v>3110009</v>
      </c>
      <c r="F32" s="340"/>
      <c r="H32" s="354"/>
      <c r="J32" s="355"/>
      <c r="K32" s="355"/>
    </row>
    <row r="33" spans="1:11" x14ac:dyDescent="0.25">
      <c r="A33" s="351" t="s">
        <v>13</v>
      </c>
      <c r="B33" s="352" t="s">
        <v>28</v>
      </c>
      <c r="C33" s="353">
        <v>1860508</v>
      </c>
      <c r="F33" s="340"/>
      <c r="H33" s="354"/>
      <c r="J33" s="355"/>
      <c r="K33" s="355"/>
    </row>
    <row r="34" spans="1:11" x14ac:dyDescent="0.25">
      <c r="A34" s="351" t="s">
        <v>13</v>
      </c>
      <c r="B34" s="352" t="s">
        <v>29</v>
      </c>
      <c r="C34" s="353">
        <v>1271723</v>
      </c>
      <c r="F34" s="340"/>
      <c r="H34" s="354"/>
      <c r="J34" s="355"/>
      <c r="K34" s="355"/>
    </row>
    <row r="35" spans="1:11" x14ac:dyDescent="0.25">
      <c r="A35" s="351" t="s">
        <v>13</v>
      </c>
      <c r="B35" s="352" t="s">
        <v>30</v>
      </c>
      <c r="C35" s="353">
        <v>2508988</v>
      </c>
      <c r="F35" s="340"/>
      <c r="H35" s="354"/>
      <c r="J35" s="355"/>
      <c r="K35" s="355"/>
    </row>
    <row r="36" spans="1:11" x14ac:dyDescent="0.25">
      <c r="A36" s="356" t="s">
        <v>31</v>
      </c>
      <c r="B36" s="357" t="s">
        <v>590</v>
      </c>
      <c r="C36" s="358">
        <v>68286475</v>
      </c>
      <c r="G36" s="340"/>
      <c r="H36" s="354"/>
      <c r="J36" s="355"/>
      <c r="K36" s="355"/>
    </row>
    <row r="37" spans="1:11" x14ac:dyDescent="0.25">
      <c r="A37" s="351" t="s">
        <v>31</v>
      </c>
      <c r="B37" s="352" t="s">
        <v>9</v>
      </c>
      <c r="C37" s="353">
        <v>11387707</v>
      </c>
      <c r="F37" s="340"/>
      <c r="H37" s="354"/>
      <c r="J37" s="355"/>
      <c r="K37" s="355"/>
    </row>
    <row r="38" spans="1:11" x14ac:dyDescent="0.25">
      <c r="A38" s="351" t="s">
        <v>31</v>
      </c>
      <c r="B38" s="352" t="s">
        <v>32</v>
      </c>
      <c r="C38" s="353">
        <v>7939143</v>
      </c>
      <c r="F38" s="340"/>
      <c r="H38" s="354"/>
      <c r="J38" s="355"/>
      <c r="K38" s="355"/>
    </row>
    <row r="39" spans="1:11" x14ac:dyDescent="0.25">
      <c r="A39" s="351" t="s">
        <v>31</v>
      </c>
      <c r="B39" s="352" t="s">
        <v>643</v>
      </c>
      <c r="C39" s="353">
        <v>9817949</v>
      </c>
      <c r="F39" s="340"/>
      <c r="H39" s="354"/>
      <c r="J39" s="355"/>
      <c r="K39" s="355"/>
    </row>
    <row r="40" spans="1:11" x14ac:dyDescent="0.25">
      <c r="A40" s="351" t="s">
        <v>31</v>
      </c>
      <c r="B40" s="352" t="s">
        <v>33</v>
      </c>
      <c r="C40" s="353">
        <v>7374654</v>
      </c>
      <c r="F40" s="340"/>
      <c r="H40" s="354"/>
      <c r="J40" s="355"/>
      <c r="K40" s="355"/>
    </row>
    <row r="41" spans="1:11" x14ac:dyDescent="0.25">
      <c r="A41" s="351" t="s">
        <v>31</v>
      </c>
      <c r="B41" s="352" t="s">
        <v>34</v>
      </c>
      <c r="C41" s="353">
        <v>6213239</v>
      </c>
      <c r="F41" s="340"/>
      <c r="H41" s="354"/>
      <c r="J41" s="355"/>
      <c r="K41" s="355"/>
    </row>
    <row r="42" spans="1:11" x14ac:dyDescent="0.25">
      <c r="A42" s="351" t="s">
        <v>31</v>
      </c>
      <c r="B42" s="352" t="s">
        <v>35</v>
      </c>
      <c r="C42" s="353">
        <v>12317896</v>
      </c>
      <c r="F42" s="340"/>
      <c r="H42" s="354"/>
      <c r="J42" s="355"/>
      <c r="K42" s="355"/>
    </row>
    <row r="43" spans="1:11" x14ac:dyDescent="0.25">
      <c r="A43" s="351" t="s">
        <v>31</v>
      </c>
      <c r="B43" s="352" t="s">
        <v>36</v>
      </c>
      <c r="C43" s="353">
        <v>4867094</v>
      </c>
      <c r="F43" s="340"/>
      <c r="H43" s="354"/>
      <c r="J43" s="355"/>
      <c r="K43" s="355"/>
    </row>
    <row r="44" spans="1:11" x14ac:dyDescent="0.25">
      <c r="A44" s="351" t="s">
        <v>31</v>
      </c>
      <c r="B44" s="352" t="s">
        <v>37</v>
      </c>
      <c r="C44" s="353">
        <v>8368793</v>
      </c>
      <c r="F44" s="340"/>
      <c r="H44" s="354"/>
      <c r="J44" s="355"/>
      <c r="K44" s="355"/>
    </row>
    <row r="45" spans="1:11" x14ac:dyDescent="0.25">
      <c r="A45" s="356" t="s">
        <v>38</v>
      </c>
      <c r="B45" s="357" t="s">
        <v>590</v>
      </c>
      <c r="C45" s="358">
        <v>17348795</v>
      </c>
      <c r="G45" s="340"/>
      <c r="H45" s="354"/>
      <c r="J45" s="355"/>
      <c r="K45" s="355"/>
    </row>
    <row r="46" spans="1:11" x14ac:dyDescent="0.25">
      <c r="A46" s="351" t="s">
        <v>38</v>
      </c>
      <c r="B46" s="352" t="s">
        <v>9</v>
      </c>
      <c r="C46" s="353">
        <v>8436677</v>
      </c>
      <c r="F46" s="340"/>
      <c r="H46" s="354"/>
      <c r="J46" s="355"/>
      <c r="K46" s="355"/>
    </row>
    <row r="47" spans="1:11" x14ac:dyDescent="0.25">
      <c r="A47" s="351" t="s">
        <v>38</v>
      </c>
      <c r="B47" s="352" t="s">
        <v>39</v>
      </c>
      <c r="C47" s="353">
        <v>2014091</v>
      </c>
      <c r="F47" s="340"/>
      <c r="H47" s="354"/>
      <c r="J47" s="355"/>
      <c r="K47" s="355"/>
    </row>
    <row r="48" spans="1:11" x14ac:dyDescent="0.25">
      <c r="A48" s="351" t="s">
        <v>38</v>
      </c>
      <c r="B48" s="352" t="s">
        <v>40</v>
      </c>
      <c r="C48" s="353">
        <v>1356296</v>
      </c>
      <c r="F48" s="340"/>
      <c r="H48" s="354"/>
      <c r="J48" s="355"/>
      <c r="K48" s="355"/>
    </row>
    <row r="49" spans="1:11" x14ac:dyDescent="0.25">
      <c r="A49" s="351" t="s">
        <v>38</v>
      </c>
      <c r="B49" s="352" t="s">
        <v>41</v>
      </c>
      <c r="C49" s="353">
        <v>1228831</v>
      </c>
      <c r="F49" s="340"/>
      <c r="H49" s="354"/>
      <c r="J49" s="355"/>
      <c r="K49" s="355"/>
    </row>
    <row r="50" spans="1:11" x14ac:dyDescent="0.25">
      <c r="A50" s="351" t="s">
        <v>38</v>
      </c>
      <c r="B50" s="352" t="s">
        <v>42</v>
      </c>
      <c r="C50" s="353">
        <v>874156</v>
      </c>
      <c r="F50" s="340"/>
      <c r="H50" s="354"/>
      <c r="J50" s="355"/>
      <c r="K50" s="355"/>
    </row>
    <row r="51" spans="1:11" x14ac:dyDescent="0.25">
      <c r="A51" s="351" t="s">
        <v>38</v>
      </c>
      <c r="B51" s="352" t="s">
        <v>43</v>
      </c>
      <c r="C51" s="353">
        <v>2657410</v>
      </c>
      <c r="F51" s="340"/>
      <c r="H51" s="354"/>
      <c r="J51" s="355"/>
      <c r="K51" s="355"/>
    </row>
    <row r="52" spans="1:11" x14ac:dyDescent="0.25">
      <c r="A52" s="351" t="s">
        <v>38</v>
      </c>
      <c r="B52" s="352" t="s">
        <v>44</v>
      </c>
      <c r="C52" s="353">
        <v>694591</v>
      </c>
      <c r="F52" s="340"/>
      <c r="H52" s="354"/>
      <c r="J52" s="355"/>
      <c r="K52" s="355"/>
    </row>
    <row r="53" spans="1:11" x14ac:dyDescent="0.25">
      <c r="A53" s="351" t="s">
        <v>38</v>
      </c>
      <c r="B53" s="352" t="s">
        <v>598</v>
      </c>
      <c r="C53" s="353">
        <v>86743</v>
      </c>
      <c r="F53" s="340"/>
      <c r="H53" s="354"/>
      <c r="J53" s="355"/>
      <c r="K53" s="355"/>
    </row>
    <row r="54" spans="1:11" x14ac:dyDescent="0.25">
      <c r="A54" s="356" t="s">
        <v>45</v>
      </c>
      <c r="B54" s="357" t="s">
        <v>590</v>
      </c>
      <c r="C54" s="358">
        <v>24093952</v>
      </c>
      <c r="G54" s="340"/>
      <c r="H54" s="354"/>
      <c r="J54" s="355"/>
      <c r="K54" s="355"/>
    </row>
    <row r="55" spans="1:11" x14ac:dyDescent="0.25">
      <c r="A55" s="351" t="s">
        <v>45</v>
      </c>
      <c r="B55" s="352" t="s">
        <v>9</v>
      </c>
      <c r="C55" s="353">
        <v>7253291</v>
      </c>
      <c r="F55" s="340"/>
      <c r="H55" s="354"/>
      <c r="J55" s="355"/>
      <c r="K55" s="355"/>
    </row>
    <row r="56" spans="1:11" x14ac:dyDescent="0.25">
      <c r="A56" s="351" t="s">
        <v>45</v>
      </c>
      <c r="B56" s="352" t="s">
        <v>46</v>
      </c>
      <c r="C56" s="353">
        <v>1994025</v>
      </c>
      <c r="F56" s="340"/>
      <c r="H56" s="354"/>
      <c r="J56" s="355"/>
      <c r="K56" s="355"/>
    </row>
    <row r="57" spans="1:11" x14ac:dyDescent="0.25">
      <c r="A57" s="351" t="s">
        <v>45</v>
      </c>
      <c r="B57" s="352" t="s">
        <v>47</v>
      </c>
      <c r="C57" s="353">
        <v>2477185</v>
      </c>
      <c r="F57" s="340"/>
      <c r="H57" s="354"/>
      <c r="J57" s="355"/>
      <c r="K57" s="355"/>
    </row>
    <row r="58" spans="1:11" x14ac:dyDescent="0.25">
      <c r="A58" s="351" t="s">
        <v>45</v>
      </c>
      <c r="B58" s="352" t="s">
        <v>48</v>
      </c>
      <c r="C58" s="353">
        <v>900692</v>
      </c>
      <c r="F58" s="340"/>
      <c r="H58" s="354"/>
      <c r="J58" s="355"/>
      <c r="K58" s="355"/>
    </row>
    <row r="59" spans="1:11" x14ac:dyDescent="0.25">
      <c r="A59" s="351" t="s">
        <v>45</v>
      </c>
      <c r="B59" s="352" t="s">
        <v>49</v>
      </c>
      <c r="C59" s="353">
        <v>4307744</v>
      </c>
      <c r="F59" s="340"/>
      <c r="H59" s="354"/>
      <c r="J59" s="355"/>
      <c r="K59" s="355"/>
    </row>
    <row r="60" spans="1:11" x14ac:dyDescent="0.25">
      <c r="A60" s="351" t="s">
        <v>45</v>
      </c>
      <c r="B60" s="352" t="s">
        <v>50</v>
      </c>
      <c r="C60" s="353">
        <v>1875969</v>
      </c>
      <c r="F60" s="340"/>
      <c r="H60" s="354"/>
      <c r="J60" s="355"/>
      <c r="K60" s="355"/>
    </row>
    <row r="61" spans="1:11" x14ac:dyDescent="0.25">
      <c r="A61" s="351" t="s">
        <v>45</v>
      </c>
      <c r="B61" s="352" t="s">
        <v>51</v>
      </c>
      <c r="C61" s="353">
        <v>5285046</v>
      </c>
      <c r="F61" s="340"/>
      <c r="H61" s="354"/>
      <c r="J61" s="355"/>
      <c r="K61" s="355"/>
    </row>
    <row r="62" spans="1:11" x14ac:dyDescent="0.25">
      <c r="A62" s="356" t="s">
        <v>52</v>
      </c>
      <c r="B62" s="357" t="s">
        <v>590</v>
      </c>
      <c r="C62" s="358">
        <v>27702757</v>
      </c>
      <c r="G62" s="340"/>
      <c r="H62" s="354"/>
      <c r="J62" s="355"/>
      <c r="K62" s="355"/>
    </row>
    <row r="63" spans="1:11" x14ac:dyDescent="0.25">
      <c r="A63" s="351" t="s">
        <v>52</v>
      </c>
      <c r="B63" s="352" t="s">
        <v>9</v>
      </c>
      <c r="C63" s="353">
        <v>7538699</v>
      </c>
      <c r="F63" s="340"/>
      <c r="H63" s="354"/>
      <c r="J63" s="355"/>
      <c r="K63" s="355"/>
    </row>
    <row r="64" spans="1:11" x14ac:dyDescent="0.25">
      <c r="A64" s="351" t="s">
        <v>52</v>
      </c>
      <c r="B64" s="352" t="s">
        <v>53</v>
      </c>
      <c r="C64" s="353">
        <v>3200159</v>
      </c>
      <c r="F64" s="340"/>
      <c r="H64" s="354"/>
      <c r="J64" s="355"/>
      <c r="K64" s="355"/>
    </row>
    <row r="65" spans="1:11" x14ac:dyDescent="0.25">
      <c r="A65" s="351" t="s">
        <v>52</v>
      </c>
      <c r="B65" s="352" t="s">
        <v>54</v>
      </c>
      <c r="C65" s="353">
        <v>957049</v>
      </c>
      <c r="F65" s="340"/>
      <c r="H65" s="354"/>
      <c r="J65" s="355"/>
      <c r="K65" s="355"/>
    </row>
    <row r="66" spans="1:11" x14ac:dyDescent="0.25">
      <c r="A66" s="351" t="s">
        <v>52</v>
      </c>
      <c r="B66" s="352" t="s">
        <v>55</v>
      </c>
      <c r="C66" s="353">
        <v>7273135</v>
      </c>
      <c r="F66" s="340"/>
      <c r="H66" s="354"/>
      <c r="J66" s="355"/>
      <c r="K66" s="355"/>
    </row>
    <row r="67" spans="1:11" x14ac:dyDescent="0.25">
      <c r="A67" s="351" t="s">
        <v>52</v>
      </c>
      <c r="B67" s="352" t="s">
        <v>56</v>
      </c>
      <c r="C67" s="353">
        <v>3643878</v>
      </c>
      <c r="F67" s="340"/>
      <c r="H67" s="354"/>
      <c r="J67" s="355"/>
      <c r="K67" s="355"/>
    </row>
    <row r="68" spans="1:11" x14ac:dyDescent="0.25">
      <c r="A68" s="351" t="s">
        <v>52</v>
      </c>
      <c r="B68" s="352" t="s">
        <v>57</v>
      </c>
      <c r="C68" s="353">
        <v>5089837</v>
      </c>
      <c r="F68" s="340"/>
      <c r="H68" s="354"/>
      <c r="J68" s="355"/>
      <c r="K68" s="355"/>
    </row>
    <row r="69" spans="1:11" x14ac:dyDescent="0.25">
      <c r="A69" s="356" t="s">
        <v>58</v>
      </c>
      <c r="B69" s="357" t="s">
        <v>590</v>
      </c>
      <c r="C69" s="358">
        <v>49256161</v>
      </c>
      <c r="G69" s="340"/>
      <c r="H69" s="354"/>
      <c r="J69" s="355"/>
      <c r="K69" s="355"/>
    </row>
    <row r="70" spans="1:11" x14ac:dyDescent="0.25">
      <c r="A70" s="351" t="s">
        <v>58</v>
      </c>
      <c r="B70" s="352" t="s">
        <v>9</v>
      </c>
      <c r="C70" s="353">
        <v>6905441</v>
      </c>
      <c r="F70" s="340"/>
      <c r="H70" s="354"/>
      <c r="J70" s="355"/>
      <c r="K70" s="355"/>
    </row>
    <row r="71" spans="1:11" x14ac:dyDescent="0.25">
      <c r="A71" s="351" t="s">
        <v>58</v>
      </c>
      <c r="B71" s="352" t="s">
        <v>59</v>
      </c>
      <c r="C71" s="353">
        <v>5934166</v>
      </c>
      <c r="F71" s="340"/>
      <c r="H71" s="354"/>
      <c r="J71" s="355"/>
      <c r="K71" s="355"/>
    </row>
    <row r="72" spans="1:11" x14ac:dyDescent="0.25">
      <c r="A72" s="351" t="s">
        <v>58</v>
      </c>
      <c r="B72" s="352" t="s">
        <v>60</v>
      </c>
      <c r="C72" s="353">
        <v>2597623</v>
      </c>
      <c r="F72" s="340"/>
      <c r="H72" s="354"/>
      <c r="J72" s="355"/>
      <c r="K72" s="355"/>
    </row>
    <row r="73" spans="1:11" x14ac:dyDescent="0.25">
      <c r="A73" s="351" t="s">
        <v>58</v>
      </c>
      <c r="B73" s="352" t="s">
        <v>61</v>
      </c>
      <c r="C73" s="353">
        <v>7591872</v>
      </c>
      <c r="F73" s="340"/>
      <c r="H73" s="354"/>
      <c r="J73" s="355"/>
      <c r="K73" s="355"/>
    </row>
    <row r="74" spans="1:11" x14ac:dyDescent="0.25">
      <c r="A74" s="351" t="s">
        <v>58</v>
      </c>
      <c r="B74" s="352" t="s">
        <v>62</v>
      </c>
      <c r="C74" s="353">
        <v>2780144</v>
      </c>
      <c r="F74" s="340"/>
      <c r="H74" s="354"/>
      <c r="J74" s="355"/>
      <c r="K74" s="355"/>
    </row>
    <row r="75" spans="1:11" x14ac:dyDescent="0.25">
      <c r="A75" s="351" t="s">
        <v>58</v>
      </c>
      <c r="B75" s="352" t="s">
        <v>599</v>
      </c>
      <c r="C75" s="353">
        <v>1293571</v>
      </c>
      <c r="F75" s="340"/>
      <c r="H75" s="354"/>
      <c r="J75" s="355"/>
      <c r="K75" s="355"/>
    </row>
    <row r="76" spans="1:11" x14ac:dyDescent="0.25">
      <c r="A76" s="351" t="s">
        <v>58</v>
      </c>
      <c r="B76" s="352" t="s">
        <v>63</v>
      </c>
      <c r="C76" s="353">
        <v>1244027</v>
      </c>
      <c r="F76" s="340"/>
      <c r="H76" s="354"/>
      <c r="J76" s="355"/>
      <c r="K76" s="355"/>
    </row>
    <row r="77" spans="1:11" x14ac:dyDescent="0.25">
      <c r="A77" s="351" t="s">
        <v>58</v>
      </c>
      <c r="B77" s="352" t="s">
        <v>64</v>
      </c>
      <c r="C77" s="353">
        <v>9660948</v>
      </c>
      <c r="F77" s="340"/>
      <c r="H77" s="354"/>
      <c r="J77" s="355"/>
      <c r="K77" s="355"/>
    </row>
    <row r="78" spans="1:11" x14ac:dyDescent="0.25">
      <c r="A78" s="351" t="s">
        <v>58</v>
      </c>
      <c r="B78" s="352" t="s">
        <v>65</v>
      </c>
      <c r="C78" s="353">
        <v>11248369</v>
      </c>
      <c r="F78" s="340"/>
      <c r="H78" s="354"/>
      <c r="J78" s="355"/>
      <c r="K78" s="355"/>
    </row>
    <row r="79" spans="1:11" x14ac:dyDescent="0.25">
      <c r="A79" s="356" t="s">
        <v>66</v>
      </c>
      <c r="B79" s="357" t="s">
        <v>590</v>
      </c>
      <c r="C79" s="358">
        <v>23843079</v>
      </c>
      <c r="G79" s="340"/>
      <c r="H79" s="354"/>
      <c r="J79" s="355"/>
      <c r="K79" s="355"/>
    </row>
    <row r="80" spans="1:11" x14ac:dyDescent="0.25">
      <c r="A80" s="351" t="s">
        <v>66</v>
      </c>
      <c r="B80" s="352" t="s">
        <v>9</v>
      </c>
      <c r="C80" s="353">
        <v>13573010</v>
      </c>
      <c r="F80" s="340"/>
      <c r="H80" s="354"/>
      <c r="J80" s="355"/>
      <c r="K80" s="355"/>
    </row>
    <row r="81" spans="1:13" x14ac:dyDescent="0.25">
      <c r="A81" s="351" t="s">
        <v>66</v>
      </c>
      <c r="B81" s="352" t="s">
        <v>67</v>
      </c>
      <c r="C81" s="353">
        <v>1945934</v>
      </c>
      <c r="F81" s="340"/>
      <c r="H81" s="354"/>
      <c r="J81" s="355"/>
      <c r="K81" s="355"/>
    </row>
    <row r="82" spans="1:13" x14ac:dyDescent="0.25">
      <c r="A82" s="351" t="s">
        <v>66</v>
      </c>
      <c r="B82" s="352" t="s">
        <v>68</v>
      </c>
      <c r="C82" s="353">
        <v>1066444</v>
      </c>
      <c r="F82" s="340"/>
      <c r="H82" s="354"/>
      <c r="J82" s="355"/>
      <c r="K82" s="355"/>
    </row>
    <row r="83" spans="1:13" x14ac:dyDescent="0.25">
      <c r="A83" s="351" t="s">
        <v>66</v>
      </c>
      <c r="B83" s="352" t="s">
        <v>69</v>
      </c>
      <c r="C83" s="353">
        <v>7257691</v>
      </c>
      <c r="F83" s="340"/>
      <c r="H83" s="354"/>
      <c r="J83" s="355"/>
      <c r="K83" s="355"/>
    </row>
    <row r="84" spans="1:13" x14ac:dyDescent="0.25">
      <c r="A84" s="356" t="s">
        <v>70</v>
      </c>
      <c r="B84" s="357" t="s">
        <v>590</v>
      </c>
      <c r="C84" s="358">
        <v>28131216</v>
      </c>
      <c r="G84" s="340"/>
      <c r="H84" s="354"/>
      <c r="J84" s="355"/>
      <c r="K84" s="355"/>
    </row>
    <row r="85" spans="1:13" x14ac:dyDescent="0.25">
      <c r="A85" s="351" t="s">
        <v>70</v>
      </c>
      <c r="B85" s="352" t="s">
        <v>9</v>
      </c>
      <c r="C85" s="353">
        <v>3538102</v>
      </c>
      <c r="F85" s="340"/>
      <c r="H85" s="354"/>
      <c r="J85" s="355"/>
      <c r="K85" s="355"/>
    </row>
    <row r="86" spans="1:13" x14ac:dyDescent="0.25">
      <c r="A86" s="351" t="s">
        <v>70</v>
      </c>
      <c r="B86" s="352" t="s">
        <v>71</v>
      </c>
      <c r="C86" s="353">
        <v>4658054</v>
      </c>
      <c r="F86" s="340"/>
      <c r="H86" s="354"/>
      <c r="J86" s="355"/>
      <c r="K86" s="355"/>
    </row>
    <row r="87" spans="1:13" s="359" customFormat="1" x14ac:dyDescent="0.25">
      <c r="A87" s="351" t="s">
        <v>70</v>
      </c>
      <c r="B87" s="352" t="s">
        <v>72</v>
      </c>
      <c r="C87" s="353">
        <v>5709695</v>
      </c>
      <c r="E87" s="340"/>
      <c r="F87" s="340"/>
      <c r="H87" s="354"/>
      <c r="J87" s="355"/>
      <c r="K87" s="355"/>
      <c r="M87" s="339"/>
    </row>
    <row r="88" spans="1:13" x14ac:dyDescent="0.25">
      <c r="A88" s="351" t="s">
        <v>70</v>
      </c>
      <c r="B88" s="352" t="s">
        <v>73</v>
      </c>
      <c r="C88" s="353">
        <v>1493073</v>
      </c>
      <c r="F88" s="340"/>
      <c r="H88" s="354"/>
      <c r="J88" s="355"/>
      <c r="K88" s="355"/>
    </row>
    <row r="89" spans="1:13" x14ac:dyDescent="0.25">
      <c r="A89" s="351" t="s">
        <v>70</v>
      </c>
      <c r="B89" s="352" t="s">
        <v>74</v>
      </c>
      <c r="C89" s="353">
        <v>8655755</v>
      </c>
      <c r="F89" s="340"/>
      <c r="H89" s="354"/>
      <c r="J89" s="355"/>
      <c r="K89" s="355"/>
    </row>
    <row r="90" spans="1:13" x14ac:dyDescent="0.25">
      <c r="A90" s="351" t="s">
        <v>70</v>
      </c>
      <c r="B90" s="352" t="s">
        <v>75</v>
      </c>
      <c r="C90" s="353">
        <v>4076537</v>
      </c>
      <c r="F90" s="340"/>
      <c r="H90" s="354"/>
      <c r="J90" s="355"/>
      <c r="K90" s="355"/>
    </row>
    <row r="91" spans="1:13" x14ac:dyDescent="0.25">
      <c r="A91" s="356" t="s">
        <v>76</v>
      </c>
      <c r="B91" s="357" t="s">
        <v>590</v>
      </c>
      <c r="C91" s="358">
        <v>14266546</v>
      </c>
      <c r="G91" s="340"/>
      <c r="H91" s="354"/>
      <c r="J91" s="355"/>
      <c r="K91" s="355"/>
    </row>
    <row r="92" spans="1:13" x14ac:dyDescent="0.25">
      <c r="A92" s="351" t="s">
        <v>76</v>
      </c>
      <c r="B92" s="352" t="s">
        <v>9</v>
      </c>
      <c r="C92" s="353">
        <v>10566141</v>
      </c>
      <c r="F92" s="340"/>
      <c r="H92" s="354"/>
      <c r="J92" s="355"/>
      <c r="K92" s="355"/>
    </row>
    <row r="93" spans="1:13" s="359" customFormat="1" x14ac:dyDescent="0.25">
      <c r="A93" s="351" t="s">
        <v>76</v>
      </c>
      <c r="B93" s="352" t="s">
        <v>77</v>
      </c>
      <c r="C93" s="353">
        <v>2171334</v>
      </c>
      <c r="E93" s="340"/>
      <c r="F93" s="340"/>
      <c r="H93" s="354"/>
      <c r="J93" s="355"/>
      <c r="K93" s="355"/>
      <c r="M93" s="339"/>
    </row>
    <row r="94" spans="1:13" x14ac:dyDescent="0.25">
      <c r="A94" s="351" t="s">
        <v>76</v>
      </c>
      <c r="B94" s="352" t="s">
        <v>78</v>
      </c>
      <c r="C94" s="353">
        <v>1529071</v>
      </c>
      <c r="F94" s="340"/>
      <c r="H94" s="354"/>
      <c r="J94" s="355"/>
      <c r="K94" s="355"/>
    </row>
    <row r="95" spans="1:13" x14ac:dyDescent="0.25">
      <c r="A95" s="356" t="s">
        <v>79</v>
      </c>
      <c r="B95" s="357" t="s">
        <v>590</v>
      </c>
      <c r="C95" s="358">
        <v>15746392</v>
      </c>
      <c r="G95" s="340"/>
      <c r="H95" s="354"/>
      <c r="J95" s="355"/>
      <c r="K95" s="355"/>
    </row>
    <row r="96" spans="1:13" x14ac:dyDescent="0.25">
      <c r="A96" s="351" t="s">
        <v>79</v>
      </c>
      <c r="B96" s="352" t="s">
        <v>9</v>
      </c>
      <c r="C96" s="353">
        <v>3029582</v>
      </c>
      <c r="F96" s="340"/>
      <c r="H96" s="354"/>
      <c r="J96" s="355"/>
      <c r="K96" s="355"/>
    </row>
    <row r="97" spans="1:13" x14ac:dyDescent="0.25">
      <c r="A97" s="351" t="s">
        <v>79</v>
      </c>
      <c r="B97" s="352" t="s">
        <v>80</v>
      </c>
      <c r="C97" s="353">
        <v>2299390</v>
      </c>
      <c r="F97" s="340"/>
      <c r="H97" s="354"/>
      <c r="J97" s="355"/>
      <c r="K97" s="355"/>
    </row>
    <row r="98" spans="1:13" x14ac:dyDescent="0.25">
      <c r="A98" s="351" t="s">
        <v>79</v>
      </c>
      <c r="B98" s="352" t="s">
        <v>81</v>
      </c>
      <c r="C98" s="353">
        <v>2905831</v>
      </c>
      <c r="F98" s="340"/>
      <c r="H98" s="354"/>
      <c r="J98" s="355"/>
      <c r="K98" s="355"/>
    </row>
    <row r="99" spans="1:13" x14ac:dyDescent="0.25">
      <c r="A99" s="351" t="s">
        <v>79</v>
      </c>
      <c r="B99" s="352" t="s">
        <v>82</v>
      </c>
      <c r="C99" s="353">
        <v>735072</v>
      </c>
      <c r="F99" s="340"/>
      <c r="H99" s="354"/>
      <c r="J99" s="355"/>
      <c r="K99" s="355"/>
    </row>
    <row r="100" spans="1:13" x14ac:dyDescent="0.25">
      <c r="A100" s="351" t="s">
        <v>79</v>
      </c>
      <c r="B100" s="352" t="s">
        <v>83</v>
      </c>
      <c r="C100" s="353">
        <v>2365570</v>
      </c>
      <c r="F100" s="340"/>
      <c r="H100" s="354"/>
      <c r="J100" s="355"/>
      <c r="K100" s="355"/>
    </row>
    <row r="101" spans="1:13" s="359" customFormat="1" x14ac:dyDescent="0.25">
      <c r="A101" s="351" t="s">
        <v>79</v>
      </c>
      <c r="B101" s="352" t="s">
        <v>84</v>
      </c>
      <c r="C101" s="353">
        <v>1366552</v>
      </c>
      <c r="E101" s="340"/>
      <c r="F101" s="340"/>
      <c r="H101" s="354"/>
      <c r="J101" s="355"/>
      <c r="K101" s="355"/>
      <c r="M101" s="339"/>
    </row>
    <row r="102" spans="1:13" x14ac:dyDescent="0.25">
      <c r="A102" s="351" t="s">
        <v>79</v>
      </c>
      <c r="B102" s="352" t="s">
        <v>85</v>
      </c>
      <c r="C102" s="353">
        <v>1599001</v>
      </c>
      <c r="F102" s="340"/>
      <c r="H102" s="354"/>
      <c r="J102" s="355"/>
      <c r="K102" s="355"/>
    </row>
    <row r="103" spans="1:13" x14ac:dyDescent="0.25">
      <c r="A103" s="351" t="s">
        <v>79</v>
      </c>
      <c r="B103" s="352" t="s">
        <v>86</v>
      </c>
      <c r="C103" s="353">
        <v>1445394</v>
      </c>
      <c r="F103" s="340"/>
      <c r="H103" s="354"/>
      <c r="J103" s="355"/>
      <c r="K103" s="355"/>
    </row>
    <row r="104" spans="1:13" x14ac:dyDescent="0.25">
      <c r="A104" s="356" t="s">
        <v>87</v>
      </c>
      <c r="B104" s="357" t="s">
        <v>590</v>
      </c>
      <c r="C104" s="358">
        <v>39522165</v>
      </c>
      <c r="G104" s="340"/>
      <c r="H104" s="354"/>
      <c r="J104" s="355"/>
      <c r="K104" s="355"/>
    </row>
    <row r="105" spans="1:13" x14ac:dyDescent="0.25">
      <c r="A105" s="351" t="s">
        <v>87</v>
      </c>
      <c r="B105" s="352" t="s">
        <v>9</v>
      </c>
      <c r="C105" s="353">
        <v>9597840</v>
      </c>
      <c r="F105" s="340"/>
      <c r="H105" s="354"/>
      <c r="J105" s="355"/>
      <c r="K105" s="355"/>
    </row>
    <row r="106" spans="1:13" s="359" customFormat="1" x14ac:dyDescent="0.25">
      <c r="A106" s="351" t="s">
        <v>87</v>
      </c>
      <c r="B106" s="352" t="s">
        <v>88</v>
      </c>
      <c r="C106" s="353">
        <v>4048935</v>
      </c>
      <c r="E106" s="340"/>
      <c r="F106" s="340"/>
      <c r="H106" s="354"/>
      <c r="J106" s="355"/>
      <c r="K106" s="355"/>
      <c r="M106" s="339"/>
    </row>
    <row r="107" spans="1:13" x14ac:dyDescent="0.25">
      <c r="A107" s="351" t="s">
        <v>87</v>
      </c>
      <c r="B107" s="352" t="s">
        <v>89</v>
      </c>
      <c r="C107" s="353">
        <v>10164674</v>
      </c>
      <c r="F107" s="340"/>
      <c r="H107" s="354"/>
      <c r="J107" s="355"/>
      <c r="K107" s="355"/>
    </row>
    <row r="108" spans="1:13" x14ac:dyDescent="0.25">
      <c r="A108" s="351" t="s">
        <v>87</v>
      </c>
      <c r="B108" s="352" t="s">
        <v>90</v>
      </c>
      <c r="C108" s="353">
        <v>5459475</v>
      </c>
      <c r="F108" s="340"/>
      <c r="H108" s="354"/>
      <c r="J108" s="355"/>
      <c r="K108" s="355"/>
    </row>
    <row r="109" spans="1:13" x14ac:dyDescent="0.25">
      <c r="A109" s="351" t="s">
        <v>87</v>
      </c>
      <c r="B109" s="352" t="s">
        <v>91</v>
      </c>
      <c r="C109" s="353">
        <v>2857311</v>
      </c>
      <c r="F109" s="340"/>
      <c r="H109" s="354"/>
      <c r="J109" s="355"/>
      <c r="K109" s="355"/>
    </row>
    <row r="110" spans="1:13" x14ac:dyDescent="0.25">
      <c r="A110" s="351" t="s">
        <v>87</v>
      </c>
      <c r="B110" s="352" t="s">
        <v>92</v>
      </c>
      <c r="C110" s="353">
        <v>4833441</v>
      </c>
      <c r="F110" s="340"/>
      <c r="H110" s="354"/>
      <c r="J110" s="355"/>
      <c r="K110" s="355"/>
    </row>
    <row r="111" spans="1:13" x14ac:dyDescent="0.25">
      <c r="A111" s="351" t="s">
        <v>87</v>
      </c>
      <c r="B111" s="352" t="s">
        <v>93</v>
      </c>
      <c r="C111" s="353">
        <v>1617901</v>
      </c>
      <c r="F111" s="340"/>
      <c r="H111" s="354"/>
      <c r="J111" s="355"/>
      <c r="K111" s="355"/>
    </row>
    <row r="112" spans="1:13" x14ac:dyDescent="0.25">
      <c r="A112" s="351" t="s">
        <v>87</v>
      </c>
      <c r="B112" s="352" t="s">
        <v>94</v>
      </c>
      <c r="C112" s="353">
        <v>942588</v>
      </c>
      <c r="F112" s="340"/>
      <c r="H112" s="354"/>
      <c r="J112" s="355"/>
      <c r="K112" s="355"/>
    </row>
    <row r="113" spans="1:13" x14ac:dyDescent="0.25">
      <c r="A113" s="356" t="s">
        <v>95</v>
      </c>
      <c r="B113" s="357" t="s">
        <v>590</v>
      </c>
      <c r="C113" s="358">
        <v>37418227</v>
      </c>
      <c r="G113" s="340"/>
      <c r="H113" s="354"/>
      <c r="J113" s="355"/>
      <c r="K113" s="355"/>
    </row>
    <row r="114" spans="1:13" x14ac:dyDescent="0.25">
      <c r="A114" s="351" t="s">
        <v>95</v>
      </c>
      <c r="B114" s="352" t="s">
        <v>9</v>
      </c>
      <c r="C114" s="353">
        <v>5077287</v>
      </c>
      <c r="F114" s="340"/>
      <c r="H114" s="354"/>
      <c r="J114" s="355"/>
      <c r="K114" s="355"/>
    </row>
    <row r="115" spans="1:13" x14ac:dyDescent="0.25">
      <c r="A115" s="351" t="s">
        <v>95</v>
      </c>
      <c r="B115" s="352" t="s">
        <v>96</v>
      </c>
      <c r="C115" s="353">
        <v>2802009</v>
      </c>
      <c r="F115" s="340"/>
      <c r="H115" s="354"/>
      <c r="J115" s="355"/>
      <c r="K115" s="355"/>
    </row>
    <row r="116" spans="1:13" s="359" customFormat="1" x14ac:dyDescent="0.25">
      <c r="A116" s="351" t="s">
        <v>95</v>
      </c>
      <c r="B116" s="352" t="s">
        <v>97</v>
      </c>
      <c r="C116" s="353">
        <v>3764649</v>
      </c>
      <c r="E116" s="340"/>
      <c r="F116" s="340"/>
      <c r="H116" s="354"/>
      <c r="J116" s="355"/>
      <c r="K116" s="355"/>
      <c r="M116" s="339"/>
    </row>
    <row r="117" spans="1:13" x14ac:dyDescent="0.25">
      <c r="A117" s="351" t="s">
        <v>95</v>
      </c>
      <c r="B117" s="352" t="s">
        <v>98</v>
      </c>
      <c r="C117" s="353">
        <v>3051675</v>
      </c>
      <c r="F117" s="340"/>
      <c r="H117" s="354"/>
      <c r="J117" s="355"/>
      <c r="K117" s="355"/>
    </row>
    <row r="118" spans="1:13" x14ac:dyDescent="0.25">
      <c r="A118" s="351" t="s">
        <v>95</v>
      </c>
      <c r="B118" s="352" t="s">
        <v>99</v>
      </c>
      <c r="C118" s="353">
        <v>8844337</v>
      </c>
      <c r="F118" s="340"/>
      <c r="H118" s="354"/>
      <c r="J118" s="355"/>
      <c r="K118" s="355"/>
    </row>
    <row r="119" spans="1:13" x14ac:dyDescent="0.25">
      <c r="A119" s="351" t="s">
        <v>95</v>
      </c>
      <c r="B119" s="352" t="s">
        <v>100</v>
      </c>
      <c r="C119" s="353">
        <v>9316619</v>
      </c>
      <c r="F119" s="340"/>
      <c r="H119" s="354"/>
      <c r="J119" s="355"/>
      <c r="K119" s="355"/>
    </row>
    <row r="120" spans="1:13" x14ac:dyDescent="0.25">
      <c r="A120" s="351" t="s">
        <v>95</v>
      </c>
      <c r="B120" s="352" t="s">
        <v>101</v>
      </c>
      <c r="C120" s="353">
        <v>4561651</v>
      </c>
      <c r="F120" s="340"/>
      <c r="H120" s="354"/>
      <c r="J120" s="355"/>
      <c r="K120" s="355"/>
    </row>
    <row r="121" spans="1:13" x14ac:dyDescent="0.25">
      <c r="A121" s="356" t="s">
        <v>102</v>
      </c>
      <c r="B121" s="357" t="s">
        <v>590</v>
      </c>
      <c r="C121" s="358">
        <v>34174394</v>
      </c>
      <c r="G121" s="340"/>
      <c r="H121" s="354"/>
      <c r="J121" s="355"/>
      <c r="K121" s="355"/>
    </row>
    <row r="122" spans="1:13" x14ac:dyDescent="0.25">
      <c r="A122" s="351" t="s">
        <v>102</v>
      </c>
      <c r="B122" s="352" t="s">
        <v>9</v>
      </c>
      <c r="C122" s="353">
        <v>7767690</v>
      </c>
      <c r="F122" s="340"/>
      <c r="H122" s="354"/>
      <c r="J122" s="355"/>
      <c r="K122" s="355"/>
    </row>
    <row r="123" spans="1:13" x14ac:dyDescent="0.25">
      <c r="A123" s="351" t="s">
        <v>102</v>
      </c>
      <c r="B123" s="352" t="s">
        <v>103</v>
      </c>
      <c r="C123" s="353">
        <v>1437624</v>
      </c>
      <c r="F123" s="340"/>
      <c r="H123" s="354"/>
      <c r="J123" s="355"/>
      <c r="K123" s="355"/>
    </row>
    <row r="124" spans="1:13" x14ac:dyDescent="0.25">
      <c r="A124" s="351" t="s">
        <v>102</v>
      </c>
      <c r="B124" s="352" t="s">
        <v>104</v>
      </c>
      <c r="C124" s="353">
        <v>4602740</v>
      </c>
      <c r="F124" s="340"/>
      <c r="H124" s="354"/>
      <c r="J124" s="355"/>
      <c r="K124" s="355"/>
    </row>
    <row r="125" spans="1:13" x14ac:dyDescent="0.25">
      <c r="A125" s="351" t="s">
        <v>102</v>
      </c>
      <c r="B125" s="352" t="s">
        <v>105</v>
      </c>
      <c r="C125" s="353">
        <v>5357939</v>
      </c>
      <c r="F125" s="340"/>
      <c r="H125" s="354"/>
      <c r="J125" s="355"/>
      <c r="K125" s="355"/>
    </row>
    <row r="126" spans="1:13" s="359" customFormat="1" x14ac:dyDescent="0.25">
      <c r="A126" s="351" t="s">
        <v>102</v>
      </c>
      <c r="B126" s="352" t="s">
        <v>106</v>
      </c>
      <c r="C126" s="353">
        <v>1341792</v>
      </c>
      <c r="E126" s="340"/>
      <c r="F126" s="340"/>
      <c r="H126" s="354"/>
      <c r="J126" s="355"/>
      <c r="K126" s="355"/>
      <c r="M126" s="339"/>
    </row>
    <row r="127" spans="1:13" x14ac:dyDescent="0.25">
      <c r="A127" s="351" t="s">
        <v>102</v>
      </c>
      <c r="B127" s="352" t="s">
        <v>107</v>
      </c>
      <c r="C127" s="353">
        <v>4820038</v>
      </c>
      <c r="F127" s="340"/>
      <c r="H127" s="354"/>
      <c r="J127" s="355"/>
      <c r="K127" s="355"/>
    </row>
    <row r="128" spans="1:13" x14ac:dyDescent="0.25">
      <c r="A128" s="351" t="s">
        <v>102</v>
      </c>
      <c r="B128" s="352" t="s">
        <v>108</v>
      </c>
      <c r="C128" s="353">
        <v>5992373</v>
      </c>
      <c r="F128" s="340"/>
      <c r="H128" s="354"/>
      <c r="J128" s="355"/>
      <c r="K128" s="355"/>
    </row>
    <row r="129" spans="1:13" x14ac:dyDescent="0.25">
      <c r="A129" s="351" t="s">
        <v>102</v>
      </c>
      <c r="B129" s="352" t="s">
        <v>109</v>
      </c>
      <c r="C129" s="353">
        <v>1975141</v>
      </c>
      <c r="F129" s="340"/>
      <c r="H129" s="354"/>
      <c r="J129" s="355"/>
      <c r="K129" s="355"/>
    </row>
    <row r="130" spans="1:13" x14ac:dyDescent="0.25">
      <c r="A130" s="351" t="s">
        <v>102</v>
      </c>
      <c r="B130" s="352" t="s">
        <v>110</v>
      </c>
      <c r="C130" s="353">
        <v>879057</v>
      </c>
      <c r="F130" s="340"/>
      <c r="H130" s="354"/>
      <c r="J130" s="355"/>
      <c r="K130" s="355"/>
    </row>
    <row r="131" spans="1:13" x14ac:dyDescent="0.25">
      <c r="A131" s="356" t="s">
        <v>111</v>
      </c>
      <c r="B131" s="357" t="s">
        <v>590</v>
      </c>
      <c r="C131" s="358">
        <v>18418755</v>
      </c>
      <c r="G131" s="340"/>
      <c r="H131" s="354"/>
      <c r="J131" s="355"/>
      <c r="K131" s="355"/>
    </row>
    <row r="132" spans="1:13" x14ac:dyDescent="0.25">
      <c r="A132" s="351" t="s">
        <v>111</v>
      </c>
      <c r="B132" s="352" t="s">
        <v>9</v>
      </c>
      <c r="C132" s="353">
        <v>4957194</v>
      </c>
      <c r="F132" s="340"/>
      <c r="H132" s="354"/>
      <c r="J132" s="355"/>
      <c r="K132" s="355"/>
    </row>
    <row r="133" spans="1:13" x14ac:dyDescent="0.25">
      <c r="A133" s="351" t="s">
        <v>111</v>
      </c>
      <c r="B133" s="352" t="s">
        <v>112</v>
      </c>
      <c r="C133" s="353">
        <v>816722</v>
      </c>
      <c r="F133" s="340"/>
      <c r="H133" s="354"/>
      <c r="J133" s="355"/>
      <c r="K133" s="355"/>
    </row>
    <row r="134" spans="1:13" x14ac:dyDescent="0.25">
      <c r="A134" s="351" t="s">
        <v>111</v>
      </c>
      <c r="B134" s="352" t="s">
        <v>113</v>
      </c>
      <c r="C134" s="353">
        <v>613058</v>
      </c>
      <c r="F134" s="340"/>
      <c r="H134" s="354"/>
      <c r="J134" s="355"/>
      <c r="K134" s="355"/>
    </row>
    <row r="135" spans="1:13" s="359" customFormat="1" x14ac:dyDescent="0.25">
      <c r="A135" s="351" t="s">
        <v>111</v>
      </c>
      <c r="B135" s="352" t="s">
        <v>114</v>
      </c>
      <c r="C135" s="353">
        <v>4179734</v>
      </c>
      <c r="E135" s="340"/>
      <c r="F135" s="340"/>
      <c r="H135" s="354"/>
      <c r="J135" s="355"/>
      <c r="K135" s="355"/>
      <c r="M135" s="339"/>
    </row>
    <row r="136" spans="1:13" x14ac:dyDescent="0.25">
      <c r="A136" s="351" t="s">
        <v>111</v>
      </c>
      <c r="B136" s="352" t="s">
        <v>115</v>
      </c>
      <c r="C136" s="353">
        <v>778013</v>
      </c>
      <c r="F136" s="340"/>
      <c r="H136" s="354"/>
      <c r="J136" s="355"/>
      <c r="K136" s="355"/>
    </row>
    <row r="137" spans="1:13" x14ac:dyDescent="0.25">
      <c r="A137" s="351" t="s">
        <v>111</v>
      </c>
      <c r="B137" s="352" t="s">
        <v>116</v>
      </c>
      <c r="C137" s="353">
        <v>541955</v>
      </c>
      <c r="F137" s="340"/>
      <c r="H137" s="354"/>
      <c r="J137" s="355"/>
      <c r="K137" s="355"/>
    </row>
    <row r="138" spans="1:13" x14ac:dyDescent="0.25">
      <c r="A138" s="351" t="s">
        <v>111</v>
      </c>
      <c r="B138" s="352" t="s">
        <v>117</v>
      </c>
      <c r="C138" s="353">
        <v>1149670</v>
      </c>
      <c r="F138" s="340"/>
      <c r="H138" s="354"/>
      <c r="J138" s="355"/>
      <c r="K138" s="355"/>
    </row>
    <row r="139" spans="1:13" x14ac:dyDescent="0.25">
      <c r="A139" s="351" t="s">
        <v>111</v>
      </c>
      <c r="B139" s="352" t="s">
        <v>118</v>
      </c>
      <c r="C139" s="353">
        <v>616077</v>
      </c>
      <c r="F139" s="340"/>
      <c r="H139" s="354"/>
      <c r="J139" s="355"/>
      <c r="K139" s="355"/>
    </row>
    <row r="140" spans="1:13" x14ac:dyDescent="0.25">
      <c r="A140" s="351" t="s">
        <v>111</v>
      </c>
      <c r="B140" s="352" t="s">
        <v>119</v>
      </c>
      <c r="C140" s="353">
        <v>400000</v>
      </c>
      <c r="F140" s="340"/>
      <c r="H140" s="354"/>
      <c r="J140" s="355"/>
      <c r="K140" s="355"/>
    </row>
    <row r="141" spans="1:13" x14ac:dyDescent="0.25">
      <c r="A141" s="351" t="s">
        <v>111</v>
      </c>
      <c r="B141" s="352" t="s">
        <v>120</v>
      </c>
      <c r="C141" s="353">
        <v>1107006</v>
      </c>
      <c r="F141" s="340"/>
      <c r="H141" s="354"/>
      <c r="J141" s="355"/>
      <c r="K141" s="355"/>
    </row>
    <row r="142" spans="1:13" x14ac:dyDescent="0.25">
      <c r="A142" s="351" t="s">
        <v>111</v>
      </c>
      <c r="B142" s="352" t="s">
        <v>121</v>
      </c>
      <c r="C142" s="353">
        <v>3259326</v>
      </c>
      <c r="F142" s="340"/>
      <c r="H142" s="354"/>
      <c r="J142" s="355"/>
      <c r="K142" s="355"/>
    </row>
    <row r="143" spans="1:13" x14ac:dyDescent="0.25">
      <c r="A143" s="356" t="s">
        <v>122</v>
      </c>
      <c r="B143" s="357" t="s">
        <v>590</v>
      </c>
      <c r="C143" s="358">
        <v>33304364</v>
      </c>
      <c r="G143" s="340"/>
      <c r="H143" s="354"/>
      <c r="J143" s="355"/>
      <c r="K143" s="355"/>
    </row>
    <row r="144" spans="1:13" x14ac:dyDescent="0.25">
      <c r="A144" s="351" t="s">
        <v>122</v>
      </c>
      <c r="B144" s="352" t="s">
        <v>9</v>
      </c>
      <c r="C144" s="353">
        <v>3110744</v>
      </c>
      <c r="F144" s="340"/>
      <c r="H144" s="354"/>
      <c r="J144" s="355"/>
      <c r="K144" s="355"/>
    </row>
    <row r="145" spans="1:13" x14ac:dyDescent="0.25">
      <c r="A145" s="351" t="s">
        <v>122</v>
      </c>
      <c r="B145" s="352" t="s">
        <v>123</v>
      </c>
      <c r="C145" s="353">
        <v>3176132</v>
      </c>
      <c r="F145" s="340"/>
      <c r="H145" s="354"/>
      <c r="J145" s="355"/>
      <c r="K145" s="355"/>
    </row>
    <row r="146" spans="1:13" s="359" customFormat="1" x14ac:dyDescent="0.25">
      <c r="A146" s="351" t="s">
        <v>122</v>
      </c>
      <c r="B146" s="352" t="s">
        <v>124</v>
      </c>
      <c r="C146" s="353">
        <v>4206229</v>
      </c>
      <c r="E146" s="340"/>
      <c r="F146" s="340"/>
      <c r="H146" s="354"/>
      <c r="J146" s="355"/>
      <c r="K146" s="355"/>
      <c r="M146" s="339"/>
    </row>
    <row r="147" spans="1:13" x14ac:dyDescent="0.25">
      <c r="A147" s="351" t="s">
        <v>122</v>
      </c>
      <c r="B147" s="352" t="s">
        <v>125</v>
      </c>
      <c r="C147" s="353">
        <v>5189055</v>
      </c>
      <c r="F147" s="340"/>
      <c r="H147" s="354"/>
      <c r="J147" s="355"/>
      <c r="K147" s="355"/>
    </row>
    <row r="148" spans="1:13" x14ac:dyDescent="0.25">
      <c r="A148" s="351" t="s">
        <v>122</v>
      </c>
      <c r="B148" s="352" t="s">
        <v>126</v>
      </c>
      <c r="C148" s="353">
        <v>4009402</v>
      </c>
      <c r="F148" s="340"/>
      <c r="H148" s="354"/>
      <c r="J148" s="355"/>
      <c r="K148" s="355"/>
    </row>
    <row r="149" spans="1:13" x14ac:dyDescent="0.25">
      <c r="A149" s="351" t="s">
        <v>122</v>
      </c>
      <c r="B149" s="352" t="s">
        <v>127</v>
      </c>
      <c r="C149" s="353">
        <v>565428</v>
      </c>
      <c r="F149" s="340"/>
      <c r="H149" s="354"/>
      <c r="J149" s="355"/>
      <c r="K149" s="355"/>
    </row>
    <row r="150" spans="1:13" x14ac:dyDescent="0.25">
      <c r="A150" s="351" t="s">
        <v>122</v>
      </c>
      <c r="B150" s="352" t="s">
        <v>128</v>
      </c>
      <c r="C150" s="353">
        <v>2666131</v>
      </c>
      <c r="F150" s="340"/>
      <c r="H150" s="354"/>
      <c r="J150" s="355"/>
      <c r="K150" s="355"/>
    </row>
    <row r="151" spans="1:13" x14ac:dyDescent="0.25">
      <c r="A151" s="351" t="s">
        <v>122</v>
      </c>
      <c r="B151" s="352" t="s">
        <v>129</v>
      </c>
      <c r="C151" s="353">
        <v>1494638</v>
      </c>
      <c r="F151" s="340"/>
      <c r="H151" s="354"/>
      <c r="J151" s="355"/>
      <c r="K151" s="355"/>
    </row>
    <row r="152" spans="1:13" x14ac:dyDescent="0.25">
      <c r="A152" s="351" t="s">
        <v>122</v>
      </c>
      <c r="B152" s="352" t="s">
        <v>131</v>
      </c>
      <c r="C152" s="353">
        <v>1981137</v>
      </c>
      <c r="F152" s="340"/>
      <c r="H152" s="354"/>
      <c r="J152" s="355"/>
      <c r="K152" s="355"/>
    </row>
    <row r="153" spans="1:13" x14ac:dyDescent="0.25">
      <c r="A153" s="351" t="s">
        <v>644</v>
      </c>
      <c r="B153" s="352" t="s">
        <v>130</v>
      </c>
      <c r="C153" s="353">
        <v>1604235</v>
      </c>
      <c r="F153" s="340"/>
      <c r="H153" s="354"/>
      <c r="J153" s="355"/>
      <c r="K153" s="355"/>
    </row>
    <row r="154" spans="1:13" x14ac:dyDescent="0.25">
      <c r="A154" s="351" t="s">
        <v>122</v>
      </c>
      <c r="B154" s="352" t="s">
        <v>132</v>
      </c>
      <c r="C154" s="353">
        <v>5301233</v>
      </c>
      <c r="F154" s="340"/>
      <c r="H154" s="354"/>
      <c r="J154" s="355"/>
      <c r="K154" s="355"/>
    </row>
    <row r="155" spans="1:13" x14ac:dyDescent="0.25">
      <c r="A155" s="356" t="s">
        <v>133</v>
      </c>
      <c r="B155" s="357" t="s">
        <v>590</v>
      </c>
      <c r="C155" s="358">
        <v>21655654</v>
      </c>
      <c r="G155" s="340"/>
      <c r="H155" s="354"/>
      <c r="J155" s="355"/>
      <c r="K155" s="355"/>
    </row>
    <row r="156" spans="1:13" x14ac:dyDescent="0.25">
      <c r="A156" s="351" t="s">
        <v>133</v>
      </c>
      <c r="B156" s="352" t="s">
        <v>9</v>
      </c>
      <c r="C156" s="353">
        <v>3425325</v>
      </c>
      <c r="F156" s="340"/>
      <c r="H156" s="354"/>
      <c r="J156" s="355"/>
      <c r="K156" s="355"/>
    </row>
    <row r="157" spans="1:13" x14ac:dyDescent="0.25">
      <c r="A157" s="351" t="s">
        <v>133</v>
      </c>
      <c r="B157" s="352" t="s">
        <v>134</v>
      </c>
      <c r="C157" s="353">
        <v>492788</v>
      </c>
      <c r="F157" s="340"/>
      <c r="H157" s="354"/>
      <c r="J157" s="355"/>
      <c r="K157" s="355"/>
    </row>
    <row r="158" spans="1:13" x14ac:dyDescent="0.25">
      <c r="A158" s="351" t="s">
        <v>133</v>
      </c>
      <c r="B158" s="352" t="s">
        <v>135</v>
      </c>
      <c r="C158" s="353">
        <v>2336945</v>
      </c>
      <c r="F158" s="340"/>
      <c r="H158" s="354"/>
      <c r="J158" s="355"/>
      <c r="K158" s="355"/>
    </row>
    <row r="159" spans="1:13" x14ac:dyDescent="0.25">
      <c r="A159" s="351" t="s">
        <v>133</v>
      </c>
      <c r="B159" s="352" t="s">
        <v>136</v>
      </c>
      <c r="C159" s="353">
        <v>3519981</v>
      </c>
      <c r="F159" s="340"/>
      <c r="H159" s="354"/>
      <c r="J159" s="355"/>
      <c r="K159" s="355"/>
    </row>
    <row r="160" spans="1:13" x14ac:dyDescent="0.25">
      <c r="A160" s="351" t="s">
        <v>133</v>
      </c>
      <c r="B160" s="352" t="s">
        <v>137</v>
      </c>
      <c r="C160" s="353">
        <v>974270</v>
      </c>
      <c r="F160" s="340"/>
      <c r="H160" s="354"/>
      <c r="J160" s="355"/>
      <c r="K160" s="355"/>
    </row>
    <row r="161" spans="1:13" x14ac:dyDescent="0.25">
      <c r="A161" s="351" t="s">
        <v>133</v>
      </c>
      <c r="B161" s="352" t="s">
        <v>138</v>
      </c>
      <c r="C161" s="353">
        <v>2771761</v>
      </c>
      <c r="F161" s="340"/>
      <c r="H161" s="354"/>
      <c r="J161" s="355"/>
      <c r="K161" s="355"/>
    </row>
    <row r="162" spans="1:13" x14ac:dyDescent="0.25">
      <c r="A162" s="351" t="s">
        <v>133</v>
      </c>
      <c r="B162" s="352" t="s">
        <v>139</v>
      </c>
      <c r="C162" s="353">
        <v>1442444</v>
      </c>
      <c r="F162" s="340"/>
      <c r="H162" s="354"/>
      <c r="J162" s="355"/>
      <c r="K162" s="355"/>
    </row>
    <row r="163" spans="1:13" x14ac:dyDescent="0.25">
      <c r="A163" s="351" t="s">
        <v>133</v>
      </c>
      <c r="B163" s="352" t="s">
        <v>140</v>
      </c>
      <c r="C163" s="353">
        <v>629032</v>
      </c>
      <c r="F163" s="340"/>
      <c r="H163" s="354"/>
      <c r="J163" s="355"/>
      <c r="K163" s="355"/>
    </row>
    <row r="164" spans="1:13" x14ac:dyDescent="0.25">
      <c r="A164" s="351" t="s">
        <v>133</v>
      </c>
      <c r="B164" s="352" t="s">
        <v>141</v>
      </c>
      <c r="C164" s="353">
        <v>1179274</v>
      </c>
      <c r="F164" s="340"/>
      <c r="H164" s="354"/>
      <c r="J164" s="355"/>
      <c r="K164" s="355"/>
    </row>
    <row r="165" spans="1:13" x14ac:dyDescent="0.25">
      <c r="A165" s="351" t="s">
        <v>133</v>
      </c>
      <c r="B165" s="352" t="s">
        <v>142</v>
      </c>
      <c r="C165" s="353">
        <v>1638054</v>
      </c>
      <c r="F165" s="340"/>
      <c r="H165" s="354"/>
      <c r="J165" s="355"/>
      <c r="K165" s="355"/>
    </row>
    <row r="166" spans="1:13" x14ac:dyDescent="0.25">
      <c r="A166" s="351" t="s">
        <v>133</v>
      </c>
      <c r="B166" s="352" t="s">
        <v>143</v>
      </c>
      <c r="C166" s="353">
        <v>1114665</v>
      </c>
      <c r="F166" s="340"/>
      <c r="H166" s="354"/>
      <c r="J166" s="355"/>
      <c r="K166" s="355"/>
    </row>
    <row r="167" spans="1:13" x14ac:dyDescent="0.25">
      <c r="A167" s="351" t="s">
        <v>133</v>
      </c>
      <c r="B167" s="352" t="s">
        <v>144</v>
      </c>
      <c r="C167" s="353">
        <v>2131115</v>
      </c>
      <c r="F167" s="340"/>
      <c r="H167" s="354"/>
      <c r="J167" s="355"/>
      <c r="K167" s="355"/>
    </row>
    <row r="168" spans="1:13" x14ac:dyDescent="0.25">
      <c r="A168" s="356" t="s">
        <v>145</v>
      </c>
      <c r="B168" s="357" t="s">
        <v>590</v>
      </c>
      <c r="C168" s="358">
        <v>48176062</v>
      </c>
      <c r="G168" s="340"/>
      <c r="H168" s="354"/>
      <c r="J168" s="355"/>
      <c r="K168" s="355"/>
    </row>
    <row r="169" spans="1:13" x14ac:dyDescent="0.25">
      <c r="A169" s="351" t="s">
        <v>145</v>
      </c>
      <c r="B169" s="352" t="s">
        <v>9</v>
      </c>
      <c r="C169" s="353">
        <v>11106394</v>
      </c>
      <c r="F169" s="340"/>
      <c r="H169" s="354"/>
      <c r="J169" s="355"/>
      <c r="K169" s="355"/>
    </row>
    <row r="170" spans="1:13" x14ac:dyDescent="0.25">
      <c r="A170" s="351" t="s">
        <v>145</v>
      </c>
      <c r="B170" s="352" t="s">
        <v>146</v>
      </c>
      <c r="C170" s="353">
        <v>4907092</v>
      </c>
      <c r="F170" s="340"/>
      <c r="H170" s="354"/>
      <c r="J170" s="355"/>
      <c r="K170" s="355"/>
    </row>
    <row r="171" spans="1:13" x14ac:dyDescent="0.25">
      <c r="A171" s="351" t="s">
        <v>145</v>
      </c>
      <c r="B171" s="352" t="s">
        <v>15</v>
      </c>
      <c r="C171" s="353">
        <v>3376089</v>
      </c>
      <c r="F171" s="340"/>
      <c r="H171" s="354"/>
      <c r="J171" s="355"/>
      <c r="K171" s="355"/>
    </row>
    <row r="172" spans="1:13" s="359" customFormat="1" x14ac:dyDescent="0.25">
      <c r="A172" s="351" t="s">
        <v>145</v>
      </c>
      <c r="B172" s="352" t="s">
        <v>147</v>
      </c>
      <c r="C172" s="353">
        <v>881486</v>
      </c>
      <c r="E172" s="340"/>
      <c r="F172" s="340"/>
      <c r="H172" s="354"/>
      <c r="J172" s="355"/>
      <c r="K172" s="355"/>
      <c r="M172" s="339"/>
    </row>
    <row r="173" spans="1:13" x14ac:dyDescent="0.25">
      <c r="A173" s="351" t="s">
        <v>145</v>
      </c>
      <c r="B173" s="352" t="s">
        <v>148</v>
      </c>
      <c r="C173" s="353">
        <v>897297</v>
      </c>
      <c r="F173" s="340"/>
      <c r="H173" s="354"/>
      <c r="J173" s="355"/>
      <c r="K173" s="355"/>
    </row>
    <row r="174" spans="1:13" x14ac:dyDescent="0.25">
      <c r="A174" s="351" t="s">
        <v>145</v>
      </c>
      <c r="B174" s="352" t="s">
        <v>149</v>
      </c>
      <c r="C174" s="353">
        <v>5311020</v>
      </c>
      <c r="F174" s="340"/>
      <c r="H174" s="354"/>
      <c r="J174" s="355"/>
      <c r="K174" s="355"/>
    </row>
    <row r="175" spans="1:13" x14ac:dyDescent="0.25">
      <c r="A175" s="351" t="s">
        <v>145</v>
      </c>
      <c r="B175" s="352" t="s">
        <v>150</v>
      </c>
      <c r="C175" s="353">
        <v>4237836</v>
      </c>
      <c r="F175" s="340"/>
      <c r="H175" s="354"/>
      <c r="J175" s="355"/>
      <c r="K175" s="355"/>
    </row>
    <row r="176" spans="1:13" x14ac:dyDescent="0.25">
      <c r="A176" s="351" t="s">
        <v>145</v>
      </c>
      <c r="B176" s="352" t="s">
        <v>151</v>
      </c>
      <c r="C176" s="353">
        <v>688128</v>
      </c>
      <c r="F176" s="340"/>
      <c r="H176" s="354"/>
      <c r="J176" s="355"/>
      <c r="K176" s="355"/>
    </row>
    <row r="177" spans="1:13" x14ac:dyDescent="0.25">
      <c r="A177" s="351" t="s">
        <v>145</v>
      </c>
      <c r="B177" s="352" t="s">
        <v>152</v>
      </c>
      <c r="C177" s="353">
        <v>3313679</v>
      </c>
      <c r="F177" s="340"/>
      <c r="H177" s="354"/>
      <c r="J177" s="355"/>
      <c r="K177" s="355"/>
    </row>
    <row r="178" spans="1:13" x14ac:dyDescent="0.25">
      <c r="A178" s="351" t="s">
        <v>145</v>
      </c>
      <c r="B178" s="352" t="s">
        <v>153</v>
      </c>
      <c r="C178" s="353">
        <v>557765</v>
      </c>
      <c r="F178" s="340"/>
      <c r="H178" s="354"/>
      <c r="J178" s="355"/>
      <c r="K178" s="355"/>
    </row>
    <row r="179" spans="1:13" x14ac:dyDescent="0.25">
      <c r="A179" s="351" t="s">
        <v>145</v>
      </c>
      <c r="B179" s="352" t="s">
        <v>43</v>
      </c>
      <c r="C179" s="353">
        <v>613559</v>
      </c>
      <c r="F179" s="340"/>
      <c r="H179" s="354"/>
      <c r="J179" s="355"/>
      <c r="K179" s="355"/>
    </row>
    <row r="180" spans="1:13" x14ac:dyDescent="0.25">
      <c r="A180" s="351" t="s">
        <v>145</v>
      </c>
      <c r="B180" s="352" t="s">
        <v>154</v>
      </c>
      <c r="C180" s="353">
        <v>4658531</v>
      </c>
      <c r="F180" s="340"/>
      <c r="H180" s="354"/>
      <c r="J180" s="355"/>
      <c r="K180" s="355"/>
    </row>
    <row r="181" spans="1:13" x14ac:dyDescent="0.25">
      <c r="A181" s="351" t="s">
        <v>145</v>
      </c>
      <c r="B181" s="352" t="s">
        <v>155</v>
      </c>
      <c r="C181" s="353">
        <v>6591448</v>
      </c>
      <c r="F181" s="340"/>
      <c r="H181" s="354"/>
      <c r="J181" s="355"/>
      <c r="K181" s="355"/>
    </row>
    <row r="182" spans="1:13" x14ac:dyDescent="0.25">
      <c r="A182" s="351" t="s">
        <v>145</v>
      </c>
      <c r="B182" s="352" t="s">
        <v>156</v>
      </c>
      <c r="C182" s="353">
        <v>1035738</v>
      </c>
      <c r="F182" s="340"/>
      <c r="H182" s="354"/>
      <c r="J182" s="355"/>
      <c r="K182" s="355"/>
    </row>
    <row r="183" spans="1:13" x14ac:dyDescent="0.25">
      <c r="A183" s="356" t="s">
        <v>157</v>
      </c>
      <c r="B183" s="357" t="s">
        <v>590</v>
      </c>
      <c r="C183" s="358">
        <v>28875903</v>
      </c>
      <c r="G183" s="340"/>
      <c r="H183" s="354"/>
      <c r="J183" s="355"/>
      <c r="K183" s="355"/>
    </row>
    <row r="184" spans="1:13" x14ac:dyDescent="0.25">
      <c r="A184" s="351" t="s">
        <v>157</v>
      </c>
      <c r="B184" s="352" t="s">
        <v>9</v>
      </c>
      <c r="C184" s="353">
        <v>9844344</v>
      </c>
      <c r="F184" s="340"/>
      <c r="H184" s="354"/>
      <c r="J184" s="355"/>
      <c r="K184" s="355"/>
    </row>
    <row r="185" spans="1:13" x14ac:dyDescent="0.25">
      <c r="A185" s="351" t="s">
        <v>157</v>
      </c>
      <c r="B185" s="352" t="s">
        <v>158</v>
      </c>
      <c r="C185" s="353">
        <v>3726969</v>
      </c>
      <c r="F185" s="340"/>
      <c r="H185" s="354"/>
      <c r="J185" s="355"/>
      <c r="K185" s="355"/>
    </row>
    <row r="186" spans="1:13" s="359" customFormat="1" x14ac:dyDescent="0.25">
      <c r="A186" s="351" t="s">
        <v>157</v>
      </c>
      <c r="B186" s="352" t="s">
        <v>159</v>
      </c>
      <c r="C186" s="353">
        <v>1815691</v>
      </c>
      <c r="E186" s="340"/>
      <c r="F186" s="340"/>
      <c r="H186" s="354"/>
      <c r="J186" s="355"/>
      <c r="K186" s="355"/>
      <c r="M186" s="339"/>
    </row>
    <row r="187" spans="1:13" x14ac:dyDescent="0.25">
      <c r="A187" s="351" t="s">
        <v>157</v>
      </c>
      <c r="B187" s="352" t="s">
        <v>160</v>
      </c>
      <c r="C187" s="353">
        <v>1758802</v>
      </c>
      <c r="F187" s="340"/>
      <c r="H187" s="354"/>
      <c r="J187" s="355"/>
      <c r="K187" s="355"/>
    </row>
    <row r="188" spans="1:13" x14ac:dyDescent="0.25">
      <c r="A188" s="351" t="s">
        <v>157</v>
      </c>
      <c r="B188" s="352" t="s">
        <v>161</v>
      </c>
      <c r="C188" s="353">
        <v>2844879</v>
      </c>
      <c r="F188" s="340"/>
      <c r="H188" s="354"/>
      <c r="J188" s="355"/>
      <c r="K188" s="355"/>
    </row>
    <row r="189" spans="1:13" x14ac:dyDescent="0.25">
      <c r="A189" s="351" t="s">
        <v>157</v>
      </c>
      <c r="B189" s="352" t="s">
        <v>162</v>
      </c>
      <c r="C189" s="353">
        <v>1873584</v>
      </c>
      <c r="F189" s="340"/>
      <c r="H189" s="354"/>
      <c r="J189" s="355"/>
      <c r="K189" s="355"/>
    </row>
    <row r="190" spans="1:13" x14ac:dyDescent="0.25">
      <c r="A190" s="351" t="s">
        <v>157</v>
      </c>
      <c r="B190" s="352" t="s">
        <v>163</v>
      </c>
      <c r="C190" s="353">
        <v>3264025</v>
      </c>
      <c r="F190" s="340"/>
      <c r="H190" s="354"/>
      <c r="J190" s="355"/>
      <c r="K190" s="355"/>
    </row>
    <row r="191" spans="1:13" x14ac:dyDescent="0.25">
      <c r="A191" s="351" t="s">
        <v>157</v>
      </c>
      <c r="B191" s="352" t="s">
        <v>164</v>
      </c>
      <c r="C191" s="353">
        <v>3747609</v>
      </c>
      <c r="F191" s="340"/>
      <c r="H191" s="354"/>
      <c r="J191" s="355"/>
      <c r="K191" s="355"/>
    </row>
    <row r="192" spans="1:13" x14ac:dyDescent="0.25">
      <c r="A192" s="356" t="s">
        <v>165</v>
      </c>
      <c r="B192" s="357" t="s">
        <v>590</v>
      </c>
      <c r="C192" s="358">
        <v>17891983</v>
      </c>
      <c r="G192" s="340"/>
      <c r="H192" s="354"/>
      <c r="J192" s="355"/>
      <c r="K192" s="355"/>
    </row>
    <row r="193" spans="1:13" x14ac:dyDescent="0.25">
      <c r="A193" s="351" t="s">
        <v>165</v>
      </c>
      <c r="B193" s="352" t="s">
        <v>9</v>
      </c>
      <c r="C193" s="353">
        <v>2569432</v>
      </c>
      <c r="F193" s="340"/>
      <c r="H193" s="354"/>
      <c r="J193" s="355"/>
      <c r="K193" s="355"/>
    </row>
    <row r="194" spans="1:13" x14ac:dyDescent="0.25">
      <c r="A194" s="351" t="s">
        <v>165</v>
      </c>
      <c r="B194" s="352" t="s">
        <v>166</v>
      </c>
      <c r="C194" s="353">
        <v>956528</v>
      </c>
      <c r="F194" s="340"/>
      <c r="H194" s="354"/>
      <c r="J194" s="355"/>
      <c r="K194" s="355"/>
    </row>
    <row r="195" spans="1:13" x14ac:dyDescent="0.25">
      <c r="A195" s="351" t="s">
        <v>165</v>
      </c>
      <c r="B195" s="352" t="s">
        <v>167</v>
      </c>
      <c r="C195" s="353">
        <v>1398447</v>
      </c>
      <c r="F195" s="340"/>
      <c r="H195" s="354"/>
      <c r="J195" s="355"/>
      <c r="K195" s="355"/>
    </row>
    <row r="196" spans="1:13" x14ac:dyDescent="0.25">
      <c r="A196" s="351" t="s">
        <v>165</v>
      </c>
      <c r="B196" s="352" t="s">
        <v>168</v>
      </c>
      <c r="C196" s="353">
        <v>1711038</v>
      </c>
      <c r="F196" s="340"/>
      <c r="H196" s="354"/>
      <c r="J196" s="355"/>
      <c r="K196" s="355"/>
    </row>
    <row r="197" spans="1:13" x14ac:dyDescent="0.25">
      <c r="A197" s="351" t="s">
        <v>165</v>
      </c>
      <c r="B197" s="352" t="s">
        <v>169</v>
      </c>
      <c r="C197" s="353">
        <v>2928505</v>
      </c>
      <c r="F197" s="340"/>
      <c r="H197" s="354"/>
      <c r="J197" s="355"/>
      <c r="K197" s="355"/>
    </row>
    <row r="198" spans="1:13" x14ac:dyDescent="0.25">
      <c r="A198" s="351" t="s">
        <v>165</v>
      </c>
      <c r="B198" s="352" t="s">
        <v>170</v>
      </c>
      <c r="C198" s="353">
        <v>2079665</v>
      </c>
      <c r="F198" s="340"/>
      <c r="H198" s="354"/>
      <c r="J198" s="355"/>
      <c r="K198" s="355"/>
    </row>
    <row r="199" spans="1:13" x14ac:dyDescent="0.25">
      <c r="A199" s="351" t="s">
        <v>165</v>
      </c>
      <c r="B199" s="352" t="s">
        <v>171</v>
      </c>
      <c r="C199" s="353">
        <v>1805014</v>
      </c>
      <c r="F199" s="340"/>
      <c r="H199" s="354"/>
      <c r="J199" s="355"/>
      <c r="K199" s="355"/>
    </row>
    <row r="200" spans="1:13" x14ac:dyDescent="0.25">
      <c r="A200" s="351" t="s">
        <v>165</v>
      </c>
      <c r="B200" s="352" t="s">
        <v>172</v>
      </c>
      <c r="C200" s="353">
        <v>599551</v>
      </c>
      <c r="F200" s="340"/>
      <c r="H200" s="354"/>
      <c r="J200" s="355"/>
      <c r="K200" s="355"/>
    </row>
    <row r="201" spans="1:13" x14ac:dyDescent="0.25">
      <c r="A201" s="351" t="s">
        <v>165</v>
      </c>
      <c r="B201" s="352" t="s">
        <v>173</v>
      </c>
      <c r="C201" s="353">
        <v>3843803</v>
      </c>
      <c r="F201" s="340"/>
      <c r="H201" s="354"/>
      <c r="J201" s="355"/>
      <c r="K201" s="355"/>
    </row>
    <row r="202" spans="1:13" x14ac:dyDescent="0.25">
      <c r="A202" s="356" t="s">
        <v>174</v>
      </c>
      <c r="B202" s="357" t="s">
        <v>590</v>
      </c>
      <c r="C202" s="358">
        <v>45493477</v>
      </c>
      <c r="G202" s="340"/>
      <c r="H202" s="354"/>
      <c r="J202" s="355"/>
      <c r="K202" s="355"/>
    </row>
    <row r="203" spans="1:13" s="359" customFormat="1" x14ac:dyDescent="0.25">
      <c r="A203" s="351" t="s">
        <v>174</v>
      </c>
      <c r="B203" s="352" t="s">
        <v>9</v>
      </c>
      <c r="C203" s="353">
        <v>9080897</v>
      </c>
      <c r="E203" s="340"/>
      <c r="F203" s="340"/>
      <c r="H203" s="354"/>
      <c r="J203" s="355"/>
      <c r="K203" s="355"/>
      <c r="M203" s="339"/>
    </row>
    <row r="204" spans="1:13" x14ac:dyDescent="0.25">
      <c r="A204" s="351" t="s">
        <v>174</v>
      </c>
      <c r="B204" s="352" t="s">
        <v>175</v>
      </c>
      <c r="C204" s="353">
        <v>676368</v>
      </c>
      <c r="F204" s="340"/>
      <c r="H204" s="354"/>
      <c r="J204" s="355"/>
      <c r="K204" s="355"/>
    </row>
    <row r="205" spans="1:13" x14ac:dyDescent="0.25">
      <c r="A205" s="351" t="s">
        <v>174</v>
      </c>
      <c r="B205" s="352" t="s">
        <v>176</v>
      </c>
      <c r="C205" s="353">
        <v>1223189</v>
      </c>
      <c r="F205" s="340"/>
      <c r="H205" s="354"/>
      <c r="J205" s="355"/>
      <c r="K205" s="355"/>
    </row>
    <row r="206" spans="1:13" x14ac:dyDescent="0.25">
      <c r="A206" s="351" t="s">
        <v>174</v>
      </c>
      <c r="B206" s="352" t="s">
        <v>177</v>
      </c>
      <c r="C206" s="353">
        <v>1587990</v>
      </c>
      <c r="F206" s="340"/>
      <c r="H206" s="354"/>
      <c r="J206" s="355"/>
      <c r="K206" s="355"/>
    </row>
    <row r="207" spans="1:13" x14ac:dyDescent="0.25">
      <c r="A207" s="351" t="s">
        <v>174</v>
      </c>
      <c r="B207" s="352" t="s">
        <v>178</v>
      </c>
      <c r="C207" s="353">
        <v>6083084</v>
      </c>
      <c r="F207" s="340"/>
      <c r="H207" s="354"/>
      <c r="J207" s="355"/>
      <c r="K207" s="355"/>
    </row>
    <row r="208" spans="1:13" x14ac:dyDescent="0.25">
      <c r="A208" s="351" t="s">
        <v>174</v>
      </c>
      <c r="B208" s="352" t="s">
        <v>179</v>
      </c>
      <c r="C208" s="353">
        <v>5721874</v>
      </c>
      <c r="F208" s="340"/>
      <c r="H208" s="354"/>
      <c r="J208" s="355"/>
      <c r="K208" s="355"/>
    </row>
    <row r="209" spans="1:13" x14ac:dyDescent="0.25">
      <c r="A209" s="351" t="s">
        <v>174</v>
      </c>
      <c r="B209" s="352" t="s">
        <v>180</v>
      </c>
      <c r="C209" s="353">
        <v>2384079</v>
      </c>
      <c r="F209" s="340"/>
      <c r="H209" s="354"/>
      <c r="J209" s="355"/>
      <c r="K209" s="355"/>
    </row>
    <row r="210" spans="1:13" x14ac:dyDescent="0.25">
      <c r="A210" s="351" t="s">
        <v>174</v>
      </c>
      <c r="B210" s="352" t="s">
        <v>181</v>
      </c>
      <c r="C210" s="353">
        <v>5715957</v>
      </c>
      <c r="F210" s="340"/>
      <c r="H210" s="354"/>
      <c r="J210" s="355"/>
      <c r="K210" s="355"/>
    </row>
    <row r="211" spans="1:13" x14ac:dyDescent="0.25">
      <c r="A211" s="351" t="s">
        <v>174</v>
      </c>
      <c r="B211" s="352" t="s">
        <v>182</v>
      </c>
      <c r="C211" s="353">
        <v>4789737</v>
      </c>
      <c r="F211" s="340"/>
      <c r="H211" s="354"/>
      <c r="J211" s="355"/>
      <c r="K211" s="355"/>
    </row>
    <row r="212" spans="1:13" s="359" customFormat="1" x14ac:dyDescent="0.25">
      <c r="A212" s="351" t="s">
        <v>174</v>
      </c>
      <c r="B212" s="352" t="s">
        <v>183</v>
      </c>
      <c r="C212" s="353">
        <v>3060106</v>
      </c>
      <c r="E212" s="340"/>
      <c r="F212" s="340"/>
      <c r="H212" s="354"/>
      <c r="J212" s="355"/>
      <c r="K212" s="355"/>
      <c r="M212" s="339"/>
    </row>
    <row r="213" spans="1:13" x14ac:dyDescent="0.25">
      <c r="A213" s="351" t="s">
        <v>174</v>
      </c>
      <c r="B213" s="352" t="s">
        <v>184</v>
      </c>
      <c r="C213" s="353">
        <v>5170196</v>
      </c>
      <c r="F213" s="340"/>
      <c r="H213" s="354"/>
      <c r="J213" s="355"/>
      <c r="K213" s="355"/>
    </row>
    <row r="214" spans="1:13" x14ac:dyDescent="0.25">
      <c r="A214" s="356" t="s">
        <v>185</v>
      </c>
      <c r="B214" s="357" t="s">
        <v>590</v>
      </c>
      <c r="C214" s="358">
        <v>34927350</v>
      </c>
      <c r="G214" s="340"/>
      <c r="H214" s="354"/>
      <c r="J214" s="355"/>
      <c r="K214" s="355"/>
    </row>
    <row r="215" spans="1:13" x14ac:dyDescent="0.25">
      <c r="A215" s="351" t="s">
        <v>185</v>
      </c>
      <c r="B215" s="352" t="s">
        <v>9</v>
      </c>
      <c r="C215" s="353">
        <v>5802840</v>
      </c>
      <c r="F215" s="340"/>
      <c r="H215" s="354"/>
      <c r="J215" s="355"/>
      <c r="K215" s="355"/>
    </row>
    <row r="216" spans="1:13" x14ac:dyDescent="0.25">
      <c r="A216" s="351" t="s">
        <v>185</v>
      </c>
      <c r="B216" s="352" t="s">
        <v>186</v>
      </c>
      <c r="C216" s="353">
        <v>3672861</v>
      </c>
      <c r="F216" s="340"/>
      <c r="H216" s="354"/>
      <c r="J216" s="355"/>
      <c r="K216" s="355"/>
    </row>
    <row r="217" spans="1:13" x14ac:dyDescent="0.25">
      <c r="A217" s="351" t="s">
        <v>185</v>
      </c>
      <c r="B217" s="352" t="s">
        <v>187</v>
      </c>
      <c r="C217" s="353">
        <v>3624729</v>
      </c>
      <c r="F217" s="340"/>
      <c r="H217" s="354"/>
      <c r="J217" s="355"/>
      <c r="K217" s="355"/>
    </row>
    <row r="218" spans="1:13" x14ac:dyDescent="0.25">
      <c r="A218" s="351" t="s">
        <v>185</v>
      </c>
      <c r="B218" s="352" t="s">
        <v>188</v>
      </c>
      <c r="C218" s="353">
        <v>4013524</v>
      </c>
      <c r="F218" s="340"/>
      <c r="H218" s="354"/>
      <c r="J218" s="355"/>
      <c r="K218" s="355"/>
    </row>
    <row r="219" spans="1:13" x14ac:dyDescent="0.25">
      <c r="A219" s="351" t="s">
        <v>185</v>
      </c>
      <c r="B219" s="352" t="s">
        <v>189</v>
      </c>
      <c r="C219" s="353">
        <v>3415343</v>
      </c>
      <c r="F219" s="340"/>
      <c r="H219" s="354"/>
      <c r="J219" s="355"/>
      <c r="K219" s="355"/>
    </row>
    <row r="220" spans="1:13" x14ac:dyDescent="0.25">
      <c r="A220" s="351" t="s">
        <v>185</v>
      </c>
      <c r="B220" s="352" t="s">
        <v>190</v>
      </c>
      <c r="C220" s="353">
        <v>589859</v>
      </c>
      <c r="F220" s="340"/>
      <c r="H220" s="354"/>
      <c r="J220" s="355"/>
      <c r="K220" s="355"/>
    </row>
    <row r="221" spans="1:13" x14ac:dyDescent="0.25">
      <c r="A221" s="351" t="s">
        <v>185</v>
      </c>
      <c r="B221" s="352" t="s">
        <v>191</v>
      </c>
      <c r="C221" s="353">
        <v>5988499</v>
      </c>
      <c r="F221" s="340"/>
      <c r="H221" s="354"/>
      <c r="J221" s="355"/>
      <c r="K221" s="355"/>
    </row>
    <row r="222" spans="1:13" x14ac:dyDescent="0.25">
      <c r="A222" s="351" t="s">
        <v>185</v>
      </c>
      <c r="B222" s="352" t="s">
        <v>192</v>
      </c>
      <c r="C222" s="353">
        <v>5882850</v>
      </c>
      <c r="F222" s="340"/>
      <c r="H222" s="354"/>
      <c r="J222" s="355"/>
      <c r="K222" s="355"/>
    </row>
    <row r="223" spans="1:13" s="359" customFormat="1" x14ac:dyDescent="0.25">
      <c r="A223" s="351" t="s">
        <v>185</v>
      </c>
      <c r="B223" s="352" t="s">
        <v>193</v>
      </c>
      <c r="C223" s="353">
        <v>1936845</v>
      </c>
      <c r="E223" s="340"/>
      <c r="F223" s="340"/>
      <c r="H223" s="354"/>
      <c r="J223" s="355"/>
      <c r="K223" s="355"/>
      <c r="M223" s="339"/>
    </row>
    <row r="224" spans="1:13" s="359" customFormat="1" x14ac:dyDescent="0.25">
      <c r="A224" s="356" t="s">
        <v>194</v>
      </c>
      <c r="B224" s="357" t="s">
        <v>590</v>
      </c>
      <c r="C224" s="358">
        <v>54276490</v>
      </c>
      <c r="E224" s="340"/>
      <c r="F224" s="339"/>
      <c r="G224" s="340"/>
      <c r="H224" s="354"/>
      <c r="J224" s="355"/>
      <c r="K224" s="355"/>
      <c r="M224" s="339"/>
    </row>
    <row r="225" spans="1:13" x14ac:dyDescent="0.25">
      <c r="A225" s="351" t="s">
        <v>194</v>
      </c>
      <c r="B225" s="360" t="s">
        <v>9</v>
      </c>
      <c r="C225" s="353">
        <v>6334976</v>
      </c>
      <c r="F225" s="340"/>
      <c r="H225" s="354"/>
      <c r="J225" s="355"/>
      <c r="K225" s="355"/>
    </row>
    <row r="226" spans="1:13" x14ac:dyDescent="0.25">
      <c r="A226" s="351" t="s">
        <v>194</v>
      </c>
      <c r="B226" s="360" t="s">
        <v>195</v>
      </c>
      <c r="C226" s="353">
        <v>2900706</v>
      </c>
      <c r="F226" s="340"/>
      <c r="H226" s="354"/>
      <c r="J226" s="355"/>
      <c r="K226" s="355"/>
    </row>
    <row r="227" spans="1:13" x14ac:dyDescent="0.25">
      <c r="A227" s="351" t="s">
        <v>194</v>
      </c>
      <c r="B227" s="360" t="s">
        <v>196</v>
      </c>
      <c r="C227" s="353">
        <v>6234322</v>
      </c>
      <c r="F227" s="340"/>
      <c r="H227" s="354"/>
      <c r="J227" s="355"/>
      <c r="K227" s="355"/>
    </row>
    <row r="228" spans="1:13" x14ac:dyDescent="0.25">
      <c r="A228" s="351" t="s">
        <v>194</v>
      </c>
      <c r="B228" s="360" t="s">
        <v>197</v>
      </c>
      <c r="C228" s="353">
        <v>1865540</v>
      </c>
      <c r="F228" s="340"/>
      <c r="H228" s="354"/>
      <c r="J228" s="355"/>
      <c r="K228" s="355"/>
    </row>
    <row r="229" spans="1:13" x14ac:dyDescent="0.25">
      <c r="A229" s="351" t="s">
        <v>194</v>
      </c>
      <c r="B229" s="360" t="s">
        <v>198</v>
      </c>
      <c r="C229" s="353">
        <v>1346363</v>
      </c>
      <c r="F229" s="340"/>
      <c r="H229" s="354"/>
      <c r="J229" s="355"/>
      <c r="K229" s="355"/>
    </row>
    <row r="230" spans="1:13" x14ac:dyDescent="0.25">
      <c r="A230" s="351" t="s">
        <v>194</v>
      </c>
      <c r="B230" s="360" t="s">
        <v>199</v>
      </c>
      <c r="C230" s="353">
        <v>4873255</v>
      </c>
      <c r="F230" s="340"/>
      <c r="H230" s="354"/>
      <c r="J230" s="355"/>
      <c r="K230" s="355"/>
    </row>
    <row r="231" spans="1:13" x14ac:dyDescent="0.25">
      <c r="A231" s="351" t="s">
        <v>194</v>
      </c>
      <c r="B231" s="360" t="s">
        <v>200</v>
      </c>
      <c r="C231" s="353">
        <v>862654</v>
      </c>
      <c r="F231" s="340"/>
      <c r="H231" s="354"/>
      <c r="J231" s="355"/>
      <c r="K231" s="355"/>
    </row>
    <row r="232" spans="1:13" x14ac:dyDescent="0.25">
      <c r="A232" s="351" t="s">
        <v>194</v>
      </c>
      <c r="B232" s="360" t="s">
        <v>201</v>
      </c>
      <c r="C232" s="353">
        <v>3935416</v>
      </c>
      <c r="F232" s="340"/>
      <c r="H232" s="354"/>
      <c r="J232" s="355"/>
      <c r="K232" s="355"/>
    </row>
    <row r="233" spans="1:13" x14ac:dyDescent="0.25">
      <c r="A233" s="351" t="s">
        <v>194</v>
      </c>
      <c r="B233" s="360" t="s">
        <v>202</v>
      </c>
      <c r="C233" s="353">
        <v>1202201</v>
      </c>
      <c r="F233" s="340"/>
      <c r="H233" s="354"/>
      <c r="J233" s="355"/>
      <c r="K233" s="355"/>
      <c r="M233" s="354"/>
    </row>
    <row r="234" spans="1:13" x14ac:dyDescent="0.25">
      <c r="A234" s="351" t="s">
        <v>194</v>
      </c>
      <c r="B234" s="360" t="s">
        <v>203</v>
      </c>
      <c r="C234" s="353">
        <v>4205348</v>
      </c>
      <c r="F234" s="340"/>
      <c r="H234" s="354"/>
      <c r="J234" s="355"/>
      <c r="K234" s="355"/>
    </row>
    <row r="235" spans="1:13" x14ac:dyDescent="0.25">
      <c r="A235" s="351" t="s">
        <v>194</v>
      </c>
      <c r="B235" s="360" t="s">
        <v>204</v>
      </c>
      <c r="C235" s="353">
        <v>1798401</v>
      </c>
      <c r="F235" s="340"/>
      <c r="H235" s="354"/>
      <c r="J235" s="355"/>
      <c r="K235" s="355"/>
    </row>
    <row r="236" spans="1:13" s="359" customFormat="1" x14ac:dyDescent="0.25">
      <c r="A236" s="351" t="s">
        <v>194</v>
      </c>
      <c r="B236" s="352" t="s">
        <v>205</v>
      </c>
      <c r="C236" s="353">
        <v>3983201</v>
      </c>
      <c r="E236" s="340"/>
      <c r="F236" s="340"/>
      <c r="H236" s="354"/>
      <c r="J236" s="355"/>
      <c r="K236" s="355"/>
      <c r="M236" s="339"/>
    </row>
    <row r="237" spans="1:13" x14ac:dyDescent="0.25">
      <c r="A237" s="351" t="s">
        <v>194</v>
      </c>
      <c r="B237" s="352" t="s">
        <v>206</v>
      </c>
      <c r="C237" s="353">
        <v>1890571</v>
      </c>
      <c r="F237" s="340"/>
      <c r="H237" s="354"/>
      <c r="J237" s="355"/>
      <c r="K237" s="355"/>
    </row>
    <row r="238" spans="1:13" x14ac:dyDescent="0.25">
      <c r="A238" s="351" t="s">
        <v>194</v>
      </c>
      <c r="B238" s="352" t="s">
        <v>207</v>
      </c>
      <c r="C238" s="353">
        <v>4931729</v>
      </c>
      <c r="F238" s="340"/>
      <c r="H238" s="354"/>
      <c r="J238" s="355"/>
      <c r="K238" s="355"/>
    </row>
    <row r="239" spans="1:13" x14ac:dyDescent="0.25">
      <c r="A239" s="351" t="s">
        <v>194</v>
      </c>
      <c r="B239" s="352" t="s">
        <v>208</v>
      </c>
      <c r="C239" s="353">
        <v>5556760</v>
      </c>
      <c r="F239" s="340"/>
      <c r="H239" s="354"/>
      <c r="J239" s="355"/>
      <c r="K239" s="355"/>
    </row>
    <row r="240" spans="1:13" x14ac:dyDescent="0.25">
      <c r="A240" s="351" t="s">
        <v>194</v>
      </c>
      <c r="B240" s="352" t="s">
        <v>209</v>
      </c>
      <c r="C240" s="353">
        <v>2355047</v>
      </c>
      <c r="F240" s="340"/>
      <c r="H240" s="354"/>
      <c r="J240" s="355"/>
      <c r="K240" s="355"/>
    </row>
    <row r="241" spans="1:13" x14ac:dyDescent="0.25">
      <c r="A241" s="356" t="s">
        <v>210</v>
      </c>
      <c r="B241" s="357" t="s">
        <v>590</v>
      </c>
      <c r="C241" s="358">
        <v>26528251</v>
      </c>
      <c r="G241" s="340"/>
      <c r="H241" s="354"/>
      <c r="J241" s="355"/>
      <c r="K241" s="355"/>
    </row>
    <row r="242" spans="1:13" x14ac:dyDescent="0.25">
      <c r="A242" s="351" t="s">
        <v>210</v>
      </c>
      <c r="B242" s="352" t="s">
        <v>9</v>
      </c>
      <c r="C242" s="353">
        <v>6843310</v>
      </c>
      <c r="F242" s="340"/>
      <c r="H242" s="354"/>
      <c r="J242" s="355"/>
      <c r="K242" s="355"/>
      <c r="M242" s="354"/>
    </row>
    <row r="243" spans="1:13" x14ac:dyDescent="0.25">
      <c r="A243" s="351" t="s">
        <v>210</v>
      </c>
      <c r="B243" s="352" t="s">
        <v>211</v>
      </c>
      <c r="C243" s="353">
        <v>5929233</v>
      </c>
      <c r="F243" s="340"/>
      <c r="H243" s="354"/>
      <c r="J243" s="355"/>
      <c r="K243" s="355"/>
    </row>
    <row r="244" spans="1:13" x14ac:dyDescent="0.25">
      <c r="A244" s="351" t="s">
        <v>210</v>
      </c>
      <c r="B244" s="352" t="s">
        <v>212</v>
      </c>
      <c r="C244" s="353">
        <v>1009352</v>
      </c>
      <c r="F244" s="340"/>
      <c r="H244" s="354"/>
      <c r="J244" s="355"/>
      <c r="K244" s="355"/>
    </row>
    <row r="245" spans="1:13" x14ac:dyDescent="0.25">
      <c r="A245" s="351" t="s">
        <v>210</v>
      </c>
      <c r="B245" s="352" t="s">
        <v>213</v>
      </c>
      <c r="C245" s="353">
        <v>4061428</v>
      </c>
      <c r="F245" s="340"/>
      <c r="H245" s="354"/>
      <c r="J245" s="355"/>
      <c r="K245" s="355"/>
    </row>
    <row r="246" spans="1:13" x14ac:dyDescent="0.25">
      <c r="A246" s="351" t="s">
        <v>210</v>
      </c>
      <c r="B246" s="352" t="s">
        <v>214</v>
      </c>
      <c r="C246" s="353">
        <v>4232023</v>
      </c>
      <c r="F246" s="340"/>
      <c r="H246" s="354"/>
      <c r="J246" s="355"/>
      <c r="K246" s="355"/>
    </row>
    <row r="247" spans="1:13" s="359" customFormat="1" x14ac:dyDescent="0.25">
      <c r="A247" s="351" t="s">
        <v>210</v>
      </c>
      <c r="B247" s="352" t="s">
        <v>215</v>
      </c>
      <c r="C247" s="353">
        <v>4452905</v>
      </c>
      <c r="E247" s="340"/>
      <c r="F247" s="340"/>
      <c r="H247" s="354"/>
      <c r="J247" s="355"/>
      <c r="K247" s="355"/>
      <c r="M247" s="339"/>
    </row>
    <row r="248" spans="1:13" s="359" customFormat="1" x14ac:dyDescent="0.25">
      <c r="A248" s="356" t="s">
        <v>216</v>
      </c>
      <c r="B248" s="357" t="s">
        <v>590</v>
      </c>
      <c r="C248" s="358">
        <v>31842198</v>
      </c>
      <c r="E248" s="340"/>
      <c r="F248" s="339"/>
      <c r="G248" s="340"/>
      <c r="H248" s="354"/>
      <c r="J248" s="355"/>
      <c r="K248" s="355"/>
      <c r="M248" s="339"/>
    </row>
    <row r="249" spans="1:13" x14ac:dyDescent="0.25">
      <c r="A249" s="351" t="s">
        <v>216</v>
      </c>
      <c r="B249" s="352" t="s">
        <v>9</v>
      </c>
      <c r="C249" s="353">
        <v>8245341</v>
      </c>
      <c r="F249" s="340"/>
      <c r="H249" s="354"/>
      <c r="J249" s="355"/>
      <c r="K249" s="355"/>
    </row>
    <row r="250" spans="1:13" x14ac:dyDescent="0.25">
      <c r="A250" s="351" t="s">
        <v>216</v>
      </c>
      <c r="B250" s="352" t="s">
        <v>217</v>
      </c>
      <c r="C250" s="353">
        <v>3200314</v>
      </c>
      <c r="F250" s="340"/>
      <c r="H250" s="354"/>
      <c r="J250" s="355"/>
      <c r="K250" s="355"/>
    </row>
    <row r="251" spans="1:13" x14ac:dyDescent="0.25">
      <c r="A251" s="351" t="s">
        <v>216</v>
      </c>
      <c r="B251" s="352" t="s">
        <v>645</v>
      </c>
      <c r="C251" s="353">
        <v>2566732</v>
      </c>
      <c r="F251" s="340"/>
      <c r="H251" s="354"/>
      <c r="J251" s="355"/>
      <c r="K251" s="355"/>
    </row>
    <row r="252" spans="1:13" x14ac:dyDescent="0.25">
      <c r="A252" s="351" t="s">
        <v>216</v>
      </c>
      <c r="B252" s="352" t="s">
        <v>218</v>
      </c>
      <c r="C252" s="353">
        <v>6214950</v>
      </c>
      <c r="F252" s="340"/>
      <c r="H252" s="354"/>
      <c r="J252" s="355"/>
      <c r="K252" s="355"/>
    </row>
    <row r="253" spans="1:13" x14ac:dyDescent="0.25">
      <c r="A253" s="351" t="s">
        <v>216</v>
      </c>
      <c r="B253" s="352" t="s">
        <v>219</v>
      </c>
      <c r="C253" s="353">
        <v>11614861</v>
      </c>
      <c r="F253" s="340"/>
      <c r="H253" s="354"/>
      <c r="J253" s="355"/>
      <c r="K253" s="355"/>
    </row>
    <row r="254" spans="1:13" x14ac:dyDescent="0.25">
      <c r="A254" s="356" t="s">
        <v>220</v>
      </c>
      <c r="B254" s="357" t="s">
        <v>590</v>
      </c>
      <c r="C254" s="358">
        <v>21705317</v>
      </c>
      <c r="G254" s="340"/>
      <c r="H254" s="354"/>
      <c r="J254" s="355"/>
      <c r="K254" s="355"/>
    </row>
    <row r="255" spans="1:13" x14ac:dyDescent="0.25">
      <c r="A255" s="351" t="s">
        <v>220</v>
      </c>
      <c r="B255" s="352" t="s">
        <v>9</v>
      </c>
      <c r="C255" s="353">
        <v>6762695</v>
      </c>
      <c r="F255" s="340"/>
      <c r="H255" s="354"/>
      <c r="J255" s="355"/>
      <c r="K255" s="355"/>
    </row>
    <row r="256" spans="1:13" x14ac:dyDescent="0.25">
      <c r="A256" s="351" t="s">
        <v>220</v>
      </c>
      <c r="B256" s="352" t="s">
        <v>221</v>
      </c>
      <c r="C256" s="353">
        <v>3688196</v>
      </c>
      <c r="F256" s="340"/>
      <c r="H256" s="354"/>
      <c r="J256" s="355"/>
      <c r="K256" s="355"/>
    </row>
    <row r="257" spans="1:13" x14ac:dyDescent="0.25">
      <c r="A257" s="351" t="s">
        <v>220</v>
      </c>
      <c r="B257" s="352" t="s">
        <v>222</v>
      </c>
      <c r="C257" s="353">
        <v>2378042</v>
      </c>
      <c r="F257" s="340"/>
      <c r="H257" s="354"/>
      <c r="J257" s="355"/>
      <c r="K257" s="355"/>
    </row>
    <row r="258" spans="1:13" x14ac:dyDescent="0.25">
      <c r="A258" s="351" t="s">
        <v>220</v>
      </c>
      <c r="B258" s="352" t="s">
        <v>223</v>
      </c>
      <c r="C258" s="353">
        <v>8876384</v>
      </c>
      <c r="F258" s="340"/>
      <c r="H258" s="354"/>
      <c r="J258" s="355"/>
      <c r="K258" s="355"/>
    </row>
    <row r="259" spans="1:13" x14ac:dyDescent="0.25">
      <c r="A259" s="356" t="s">
        <v>224</v>
      </c>
      <c r="B259" s="357" t="s">
        <v>590</v>
      </c>
      <c r="C259" s="358">
        <v>19135647</v>
      </c>
      <c r="G259" s="340"/>
      <c r="H259" s="354"/>
      <c r="J259" s="355"/>
      <c r="K259" s="355"/>
    </row>
    <row r="260" spans="1:13" x14ac:dyDescent="0.25">
      <c r="A260" s="351" t="s">
        <v>224</v>
      </c>
      <c r="B260" s="352" t="s">
        <v>9</v>
      </c>
      <c r="C260" s="353">
        <v>2659718</v>
      </c>
      <c r="F260" s="340"/>
      <c r="H260" s="354"/>
      <c r="J260" s="355"/>
      <c r="K260" s="355"/>
    </row>
    <row r="261" spans="1:13" x14ac:dyDescent="0.25">
      <c r="A261" s="351" t="s">
        <v>224</v>
      </c>
      <c r="B261" s="352" t="s">
        <v>225</v>
      </c>
      <c r="C261" s="353">
        <v>1028392</v>
      </c>
      <c r="F261" s="340"/>
      <c r="H261" s="354"/>
      <c r="J261" s="355"/>
      <c r="K261" s="355"/>
    </row>
    <row r="262" spans="1:13" x14ac:dyDescent="0.25">
      <c r="A262" s="351" t="s">
        <v>224</v>
      </c>
      <c r="B262" s="352" t="s">
        <v>226</v>
      </c>
      <c r="C262" s="353">
        <v>255314</v>
      </c>
      <c r="F262" s="340"/>
      <c r="H262" s="354"/>
      <c r="J262" s="355"/>
      <c r="K262" s="355"/>
    </row>
    <row r="263" spans="1:13" x14ac:dyDescent="0.25">
      <c r="A263" s="351" t="s">
        <v>224</v>
      </c>
      <c r="B263" s="352" t="s">
        <v>227</v>
      </c>
      <c r="C263" s="353">
        <v>2021919</v>
      </c>
      <c r="F263" s="340"/>
      <c r="H263" s="354"/>
      <c r="J263" s="355"/>
      <c r="K263" s="355"/>
    </row>
    <row r="264" spans="1:13" x14ac:dyDescent="0.25">
      <c r="A264" s="351" t="s">
        <v>224</v>
      </c>
      <c r="B264" s="352" t="s">
        <v>228</v>
      </c>
      <c r="C264" s="353">
        <v>1161687</v>
      </c>
      <c r="F264" s="340"/>
      <c r="H264" s="354"/>
      <c r="J264" s="355"/>
      <c r="K264" s="355"/>
    </row>
    <row r="265" spans="1:13" x14ac:dyDescent="0.25">
      <c r="A265" s="351" t="s">
        <v>224</v>
      </c>
      <c r="B265" s="352" t="s">
        <v>229</v>
      </c>
      <c r="C265" s="353">
        <v>339064</v>
      </c>
      <c r="F265" s="340"/>
      <c r="H265" s="354"/>
      <c r="J265" s="355"/>
      <c r="K265" s="355"/>
    </row>
    <row r="266" spans="1:13" x14ac:dyDescent="0.25">
      <c r="A266" s="351" t="s">
        <v>224</v>
      </c>
      <c r="B266" s="352" t="s">
        <v>230</v>
      </c>
      <c r="C266" s="353">
        <v>980657</v>
      </c>
      <c r="F266" s="340"/>
      <c r="H266" s="354"/>
      <c r="J266" s="355"/>
      <c r="K266" s="355"/>
    </row>
    <row r="267" spans="1:13" s="359" customFormat="1" x14ac:dyDescent="0.25">
      <c r="A267" s="351" t="s">
        <v>224</v>
      </c>
      <c r="B267" s="352" t="s">
        <v>231</v>
      </c>
      <c r="C267" s="353">
        <v>595082</v>
      </c>
      <c r="E267" s="340"/>
      <c r="F267" s="340"/>
      <c r="H267" s="354"/>
      <c r="J267" s="355"/>
      <c r="K267" s="355"/>
      <c r="M267" s="339"/>
    </row>
    <row r="268" spans="1:13" x14ac:dyDescent="0.25">
      <c r="A268" s="351" t="s">
        <v>224</v>
      </c>
      <c r="B268" s="352" t="s">
        <v>232</v>
      </c>
      <c r="C268" s="353">
        <v>4717981</v>
      </c>
      <c r="F268" s="340"/>
      <c r="H268" s="354"/>
      <c r="J268" s="355"/>
      <c r="K268" s="355"/>
    </row>
    <row r="269" spans="1:13" x14ac:dyDescent="0.25">
      <c r="A269" s="351" t="s">
        <v>224</v>
      </c>
      <c r="B269" s="352" t="s">
        <v>233</v>
      </c>
      <c r="C269" s="353">
        <v>1741529</v>
      </c>
      <c r="F269" s="340"/>
      <c r="H269" s="354"/>
      <c r="J269" s="355"/>
      <c r="K269" s="355"/>
    </row>
    <row r="270" spans="1:13" x14ac:dyDescent="0.25">
      <c r="A270" s="351" t="s">
        <v>224</v>
      </c>
      <c r="B270" s="352" t="s">
        <v>234</v>
      </c>
      <c r="C270" s="353">
        <v>209967</v>
      </c>
      <c r="F270" s="340"/>
      <c r="H270" s="354"/>
      <c r="J270" s="355"/>
      <c r="K270" s="355"/>
    </row>
    <row r="271" spans="1:13" x14ac:dyDescent="0.25">
      <c r="A271" s="351" t="s">
        <v>224</v>
      </c>
      <c r="B271" s="352" t="s">
        <v>235</v>
      </c>
      <c r="C271" s="353">
        <v>3237482</v>
      </c>
      <c r="F271" s="340"/>
      <c r="H271" s="354"/>
      <c r="J271" s="355"/>
      <c r="K271" s="355"/>
    </row>
    <row r="272" spans="1:13" x14ac:dyDescent="0.25">
      <c r="A272" s="351" t="s">
        <v>224</v>
      </c>
      <c r="B272" s="352" t="s">
        <v>236</v>
      </c>
      <c r="C272" s="353">
        <v>186855</v>
      </c>
      <c r="F272" s="340"/>
      <c r="H272" s="354"/>
      <c r="J272" s="355"/>
      <c r="K272" s="355"/>
    </row>
    <row r="273" spans="1:13" x14ac:dyDescent="0.25">
      <c r="A273" s="356" t="s">
        <v>237</v>
      </c>
      <c r="B273" s="357" t="s">
        <v>590</v>
      </c>
      <c r="C273" s="358">
        <v>27187680</v>
      </c>
      <c r="G273" s="340"/>
      <c r="H273" s="354"/>
      <c r="J273" s="355"/>
      <c r="K273" s="355"/>
    </row>
    <row r="274" spans="1:13" x14ac:dyDescent="0.25">
      <c r="A274" s="351" t="s">
        <v>237</v>
      </c>
      <c r="B274" s="352" t="s">
        <v>9</v>
      </c>
      <c r="C274" s="353">
        <v>4752952</v>
      </c>
      <c r="F274" s="340"/>
      <c r="H274" s="354"/>
      <c r="J274" s="355"/>
      <c r="K274" s="355"/>
    </row>
    <row r="275" spans="1:13" s="359" customFormat="1" x14ac:dyDescent="0.25">
      <c r="A275" s="351" t="s">
        <v>237</v>
      </c>
      <c r="B275" s="352" t="s">
        <v>238</v>
      </c>
      <c r="C275" s="353">
        <v>5241019</v>
      </c>
      <c r="E275" s="340"/>
      <c r="F275" s="340"/>
      <c r="H275" s="354"/>
      <c r="J275" s="355"/>
      <c r="K275" s="355"/>
      <c r="M275" s="339"/>
    </row>
    <row r="276" spans="1:13" x14ac:dyDescent="0.25">
      <c r="A276" s="351" t="s">
        <v>237</v>
      </c>
      <c r="B276" s="352" t="s">
        <v>239</v>
      </c>
      <c r="C276" s="353">
        <v>3958093</v>
      </c>
      <c r="F276" s="340"/>
      <c r="H276" s="354"/>
      <c r="J276" s="355"/>
      <c r="K276" s="355"/>
    </row>
    <row r="277" spans="1:13" x14ac:dyDescent="0.25">
      <c r="A277" s="351" t="s">
        <v>237</v>
      </c>
      <c r="B277" s="352" t="s">
        <v>240</v>
      </c>
      <c r="C277" s="353">
        <v>3540880</v>
      </c>
      <c r="F277" s="340"/>
      <c r="H277" s="354"/>
      <c r="J277" s="355"/>
      <c r="K277" s="355"/>
    </row>
    <row r="278" spans="1:13" x14ac:dyDescent="0.25">
      <c r="A278" s="351" t="s">
        <v>237</v>
      </c>
      <c r="B278" s="352" t="s">
        <v>241</v>
      </c>
      <c r="C278" s="353">
        <v>5866159</v>
      </c>
      <c r="F278" s="340"/>
      <c r="H278" s="354"/>
      <c r="J278" s="355"/>
      <c r="K278" s="355"/>
    </row>
    <row r="279" spans="1:13" x14ac:dyDescent="0.25">
      <c r="A279" s="351" t="s">
        <v>237</v>
      </c>
      <c r="B279" s="352" t="s">
        <v>132</v>
      </c>
      <c r="C279" s="353">
        <v>3828577</v>
      </c>
      <c r="F279" s="340"/>
      <c r="H279" s="354"/>
      <c r="J279" s="355"/>
      <c r="K279" s="355"/>
    </row>
    <row r="280" spans="1:13" x14ac:dyDescent="0.25">
      <c r="A280" s="356" t="s">
        <v>242</v>
      </c>
      <c r="B280" s="357" t="s">
        <v>590</v>
      </c>
      <c r="C280" s="358">
        <v>16649279</v>
      </c>
      <c r="G280" s="340"/>
      <c r="H280" s="354"/>
      <c r="J280" s="355"/>
      <c r="K280" s="355"/>
    </row>
    <row r="281" spans="1:13" x14ac:dyDescent="0.25">
      <c r="A281" s="351" t="s">
        <v>242</v>
      </c>
      <c r="B281" s="352" t="s">
        <v>9</v>
      </c>
      <c r="C281" s="353">
        <v>9959432</v>
      </c>
      <c r="F281" s="340"/>
      <c r="H281" s="354"/>
      <c r="J281" s="355"/>
      <c r="K281" s="355"/>
    </row>
    <row r="282" spans="1:13" s="359" customFormat="1" x14ac:dyDescent="0.25">
      <c r="A282" s="351" t="s">
        <v>242</v>
      </c>
      <c r="B282" s="352" t="s">
        <v>243</v>
      </c>
      <c r="C282" s="353">
        <v>2229244</v>
      </c>
      <c r="E282" s="340"/>
      <c r="F282" s="340"/>
      <c r="H282" s="354"/>
      <c r="J282" s="355"/>
      <c r="K282" s="355"/>
      <c r="M282" s="339"/>
    </row>
    <row r="283" spans="1:13" x14ac:dyDescent="0.25">
      <c r="A283" s="351" t="s">
        <v>242</v>
      </c>
      <c r="B283" s="352" t="s">
        <v>244</v>
      </c>
      <c r="C283" s="353">
        <v>409460</v>
      </c>
      <c r="F283" s="340"/>
      <c r="H283" s="354"/>
      <c r="J283" s="355"/>
      <c r="K283" s="355"/>
    </row>
    <row r="284" spans="1:13" x14ac:dyDescent="0.25">
      <c r="A284" s="351" t="s">
        <v>242</v>
      </c>
      <c r="B284" s="352" t="s">
        <v>245</v>
      </c>
      <c r="C284" s="353">
        <v>2832712</v>
      </c>
      <c r="F284" s="340"/>
      <c r="H284" s="354"/>
      <c r="J284" s="355"/>
      <c r="K284" s="355"/>
    </row>
    <row r="285" spans="1:13" x14ac:dyDescent="0.25">
      <c r="A285" s="351" t="s">
        <v>242</v>
      </c>
      <c r="B285" s="352" t="s">
        <v>246</v>
      </c>
      <c r="C285" s="353">
        <v>368323</v>
      </c>
      <c r="F285" s="340"/>
      <c r="H285" s="354"/>
      <c r="J285" s="355"/>
      <c r="K285" s="355"/>
    </row>
    <row r="286" spans="1:13" x14ac:dyDescent="0.25">
      <c r="A286" s="351" t="s">
        <v>242</v>
      </c>
      <c r="B286" s="352" t="s">
        <v>247</v>
      </c>
      <c r="C286" s="353">
        <v>850108</v>
      </c>
      <c r="F286" s="340"/>
      <c r="H286" s="354"/>
      <c r="J286" s="355"/>
      <c r="K286" s="355"/>
    </row>
    <row r="287" spans="1:13" x14ac:dyDescent="0.25">
      <c r="A287" s="356" t="s">
        <v>248</v>
      </c>
      <c r="B287" s="357" t="s">
        <v>590</v>
      </c>
      <c r="C287" s="358">
        <v>41194186</v>
      </c>
      <c r="G287" s="340"/>
      <c r="H287" s="354"/>
      <c r="J287" s="355"/>
      <c r="K287" s="355"/>
    </row>
    <row r="288" spans="1:13" s="359" customFormat="1" x14ac:dyDescent="0.25">
      <c r="A288" s="351" t="s">
        <v>248</v>
      </c>
      <c r="B288" s="352" t="s">
        <v>9</v>
      </c>
      <c r="C288" s="353">
        <v>7328822</v>
      </c>
      <c r="E288" s="340"/>
      <c r="F288" s="340"/>
      <c r="H288" s="354"/>
      <c r="J288" s="355"/>
      <c r="K288" s="355"/>
      <c r="M288" s="339"/>
    </row>
    <row r="289" spans="1:13" x14ac:dyDescent="0.25">
      <c r="A289" s="351" t="s">
        <v>248</v>
      </c>
      <c r="B289" s="352" t="s">
        <v>249</v>
      </c>
      <c r="C289" s="353">
        <v>2983933</v>
      </c>
      <c r="F289" s="340"/>
      <c r="H289" s="354"/>
      <c r="J289" s="355"/>
      <c r="K289" s="355"/>
    </row>
    <row r="290" spans="1:13" x14ac:dyDescent="0.25">
      <c r="A290" s="351" t="s">
        <v>248</v>
      </c>
      <c r="B290" s="352" t="s">
        <v>250</v>
      </c>
      <c r="C290" s="353">
        <v>4191497</v>
      </c>
      <c r="F290" s="340"/>
      <c r="H290" s="354"/>
      <c r="J290" s="355"/>
      <c r="K290" s="355"/>
    </row>
    <row r="291" spans="1:13" x14ac:dyDescent="0.25">
      <c r="A291" s="351" t="s">
        <v>248</v>
      </c>
      <c r="B291" s="352" t="s">
        <v>251</v>
      </c>
      <c r="C291" s="353">
        <v>4217823</v>
      </c>
      <c r="F291" s="340"/>
      <c r="H291" s="354"/>
      <c r="J291" s="355"/>
      <c r="K291" s="355"/>
    </row>
    <row r="292" spans="1:13" x14ac:dyDescent="0.25">
      <c r="A292" s="351" t="s">
        <v>248</v>
      </c>
      <c r="B292" s="352" t="s">
        <v>252</v>
      </c>
      <c r="C292" s="353">
        <v>7332960</v>
      </c>
      <c r="F292" s="340"/>
      <c r="H292" s="354"/>
      <c r="J292" s="355"/>
      <c r="K292" s="355"/>
    </row>
    <row r="293" spans="1:13" x14ac:dyDescent="0.25">
      <c r="A293" s="351" t="s">
        <v>248</v>
      </c>
      <c r="B293" s="352" t="s">
        <v>253</v>
      </c>
      <c r="C293" s="353">
        <v>8122380</v>
      </c>
      <c r="F293" s="340"/>
      <c r="H293" s="354"/>
      <c r="J293" s="355"/>
      <c r="K293" s="355"/>
    </row>
    <row r="294" spans="1:13" x14ac:dyDescent="0.25">
      <c r="A294" s="351" t="s">
        <v>248</v>
      </c>
      <c r="B294" s="352" t="s">
        <v>254</v>
      </c>
      <c r="C294" s="353">
        <v>4856650</v>
      </c>
      <c r="F294" s="340"/>
      <c r="H294" s="354"/>
      <c r="J294" s="355"/>
      <c r="K294" s="355"/>
    </row>
    <row r="295" spans="1:13" x14ac:dyDescent="0.25">
      <c r="A295" s="351" t="s">
        <v>248</v>
      </c>
      <c r="B295" s="352" t="s">
        <v>255</v>
      </c>
      <c r="C295" s="353">
        <v>2160121</v>
      </c>
      <c r="F295" s="340"/>
      <c r="H295" s="354"/>
      <c r="J295" s="355"/>
      <c r="K295" s="355"/>
    </row>
    <row r="296" spans="1:13" x14ac:dyDescent="0.25">
      <c r="A296" s="356" t="s">
        <v>256</v>
      </c>
      <c r="B296" s="357" t="s">
        <v>590</v>
      </c>
      <c r="C296" s="358">
        <v>78497243</v>
      </c>
      <c r="G296" s="340"/>
      <c r="H296" s="354"/>
      <c r="J296" s="355"/>
      <c r="K296" s="355"/>
    </row>
    <row r="297" spans="1:13" x14ac:dyDescent="0.25">
      <c r="A297" s="351" t="s">
        <v>256</v>
      </c>
      <c r="B297" s="352" t="s">
        <v>9</v>
      </c>
      <c r="C297" s="353">
        <v>12450385</v>
      </c>
      <c r="F297" s="340"/>
      <c r="H297" s="354"/>
      <c r="J297" s="355"/>
      <c r="K297" s="355"/>
    </row>
    <row r="298" spans="1:13" x14ac:dyDescent="0.25">
      <c r="A298" s="351" t="s">
        <v>256</v>
      </c>
      <c r="B298" s="352" t="s">
        <v>257</v>
      </c>
      <c r="C298" s="353">
        <v>422717</v>
      </c>
      <c r="F298" s="340"/>
      <c r="H298" s="354"/>
      <c r="J298" s="355"/>
      <c r="K298" s="355"/>
    </row>
    <row r="299" spans="1:13" x14ac:dyDescent="0.25">
      <c r="A299" s="351" t="s">
        <v>256</v>
      </c>
      <c r="B299" s="352" t="s">
        <v>258</v>
      </c>
      <c r="C299" s="353">
        <v>911362</v>
      </c>
      <c r="F299" s="340"/>
      <c r="H299" s="354"/>
      <c r="J299" s="355"/>
      <c r="K299" s="355"/>
    </row>
    <row r="300" spans="1:13" x14ac:dyDescent="0.25">
      <c r="A300" s="351" t="s">
        <v>256</v>
      </c>
      <c r="B300" s="352" t="s">
        <v>259</v>
      </c>
      <c r="C300" s="353">
        <v>7707797</v>
      </c>
      <c r="F300" s="340"/>
      <c r="H300" s="354"/>
      <c r="J300" s="355"/>
      <c r="K300" s="355"/>
    </row>
    <row r="301" spans="1:13" x14ac:dyDescent="0.25">
      <c r="A301" s="351" t="s">
        <v>256</v>
      </c>
      <c r="B301" s="352" t="s">
        <v>260</v>
      </c>
      <c r="C301" s="353">
        <v>4072613</v>
      </c>
      <c r="F301" s="340"/>
      <c r="H301" s="354"/>
      <c r="J301" s="355"/>
      <c r="K301" s="355"/>
    </row>
    <row r="302" spans="1:13" x14ac:dyDescent="0.25">
      <c r="A302" s="351" t="s">
        <v>256</v>
      </c>
      <c r="B302" s="352" t="s">
        <v>261</v>
      </c>
      <c r="C302" s="353">
        <v>2587632</v>
      </c>
      <c r="F302" s="340"/>
      <c r="H302" s="354"/>
      <c r="J302" s="355"/>
      <c r="K302" s="355"/>
    </row>
    <row r="303" spans="1:13" s="359" customFormat="1" x14ac:dyDescent="0.25">
      <c r="A303" s="351" t="s">
        <v>256</v>
      </c>
      <c r="B303" s="352" t="s">
        <v>262</v>
      </c>
      <c r="C303" s="353">
        <v>5261764</v>
      </c>
      <c r="E303" s="340"/>
      <c r="F303" s="340"/>
      <c r="H303" s="354"/>
      <c r="J303" s="355"/>
      <c r="K303" s="355"/>
      <c r="M303" s="339"/>
    </row>
    <row r="304" spans="1:13" x14ac:dyDescent="0.25">
      <c r="A304" s="351" t="s">
        <v>256</v>
      </c>
      <c r="B304" s="352" t="s">
        <v>263</v>
      </c>
      <c r="C304" s="353">
        <v>2640807</v>
      </c>
      <c r="F304" s="340"/>
      <c r="H304" s="354"/>
      <c r="J304" s="355"/>
      <c r="K304" s="355"/>
    </row>
    <row r="305" spans="1:13" x14ac:dyDescent="0.25">
      <c r="A305" s="351" t="s">
        <v>256</v>
      </c>
      <c r="B305" s="352" t="s">
        <v>264</v>
      </c>
      <c r="C305" s="353">
        <v>3537018</v>
      </c>
      <c r="F305" s="340"/>
      <c r="H305" s="354"/>
      <c r="J305" s="355"/>
      <c r="K305" s="355"/>
    </row>
    <row r="306" spans="1:13" x14ac:dyDescent="0.25">
      <c r="A306" s="351" t="s">
        <v>256</v>
      </c>
      <c r="B306" s="352" t="s">
        <v>265</v>
      </c>
      <c r="C306" s="353">
        <v>4039959</v>
      </c>
      <c r="F306" s="340"/>
      <c r="H306" s="354"/>
      <c r="J306" s="355"/>
      <c r="K306" s="355"/>
    </row>
    <row r="307" spans="1:13" x14ac:dyDescent="0.25">
      <c r="A307" s="351" t="s">
        <v>256</v>
      </c>
      <c r="B307" s="352" t="s">
        <v>266</v>
      </c>
      <c r="C307" s="353">
        <v>3044016</v>
      </c>
      <c r="F307" s="340"/>
      <c r="H307" s="354"/>
      <c r="J307" s="355"/>
      <c r="K307" s="355"/>
    </row>
    <row r="308" spans="1:13" x14ac:dyDescent="0.25">
      <c r="A308" s="351" t="s">
        <v>256</v>
      </c>
      <c r="B308" s="352" t="s">
        <v>267</v>
      </c>
      <c r="C308" s="353">
        <v>1743416</v>
      </c>
      <c r="F308" s="340"/>
      <c r="H308" s="354"/>
      <c r="J308" s="355"/>
      <c r="K308" s="355"/>
    </row>
    <row r="309" spans="1:13" x14ac:dyDescent="0.25">
      <c r="A309" s="351" t="s">
        <v>256</v>
      </c>
      <c r="B309" s="352" t="s">
        <v>268</v>
      </c>
      <c r="C309" s="353">
        <v>1743076</v>
      </c>
      <c r="F309" s="340"/>
      <c r="H309" s="354"/>
      <c r="J309" s="355"/>
      <c r="K309" s="355"/>
    </row>
    <row r="310" spans="1:13" s="359" customFormat="1" x14ac:dyDescent="0.25">
      <c r="A310" s="351" t="s">
        <v>256</v>
      </c>
      <c r="B310" s="352" t="s">
        <v>269</v>
      </c>
      <c r="C310" s="353">
        <v>6005586</v>
      </c>
      <c r="E310" s="340"/>
      <c r="F310" s="340"/>
      <c r="H310" s="354"/>
      <c r="J310" s="355"/>
      <c r="K310" s="355"/>
      <c r="M310" s="339"/>
    </row>
    <row r="311" spans="1:13" x14ac:dyDescent="0.25">
      <c r="A311" s="351" t="s">
        <v>256</v>
      </c>
      <c r="B311" s="352" t="s">
        <v>270</v>
      </c>
      <c r="C311" s="353">
        <v>3247323</v>
      </c>
      <c r="F311" s="340"/>
      <c r="H311" s="354"/>
      <c r="J311" s="355"/>
      <c r="K311" s="355"/>
    </row>
    <row r="312" spans="1:13" x14ac:dyDescent="0.25">
      <c r="A312" s="351" t="s">
        <v>256</v>
      </c>
      <c r="B312" s="352" t="s">
        <v>271</v>
      </c>
      <c r="C312" s="353">
        <v>2180755</v>
      </c>
      <c r="F312" s="340"/>
      <c r="H312" s="354"/>
      <c r="J312" s="355"/>
      <c r="K312" s="355"/>
    </row>
    <row r="313" spans="1:13" x14ac:dyDescent="0.25">
      <c r="A313" s="351" t="s">
        <v>256</v>
      </c>
      <c r="B313" s="352" t="s">
        <v>272</v>
      </c>
      <c r="C313" s="353">
        <v>816603</v>
      </c>
      <c r="F313" s="340"/>
      <c r="H313" s="354"/>
      <c r="J313" s="355"/>
      <c r="K313" s="355"/>
    </row>
    <row r="314" spans="1:13" x14ac:dyDescent="0.25">
      <c r="A314" s="351" t="s">
        <v>256</v>
      </c>
      <c r="B314" s="352" t="s">
        <v>273</v>
      </c>
      <c r="C314" s="353">
        <v>1710267</v>
      </c>
      <c r="F314" s="340"/>
      <c r="H314" s="354"/>
      <c r="J314" s="355"/>
      <c r="K314" s="355"/>
    </row>
    <row r="315" spans="1:13" x14ac:dyDescent="0.25">
      <c r="A315" s="351" t="s">
        <v>256</v>
      </c>
      <c r="B315" s="352" t="s">
        <v>274</v>
      </c>
      <c r="C315" s="353">
        <v>10125281</v>
      </c>
      <c r="F315" s="340"/>
      <c r="H315" s="354"/>
      <c r="J315" s="355"/>
      <c r="K315" s="355"/>
    </row>
    <row r="316" spans="1:13" x14ac:dyDescent="0.25">
      <c r="A316" s="351" t="s">
        <v>256</v>
      </c>
      <c r="B316" s="352" t="s">
        <v>275</v>
      </c>
      <c r="C316" s="353">
        <v>4248866</v>
      </c>
      <c r="F316" s="340"/>
      <c r="H316" s="354"/>
      <c r="J316" s="355"/>
      <c r="K316" s="355"/>
    </row>
    <row r="317" spans="1:13" x14ac:dyDescent="0.25">
      <c r="A317" s="356" t="s">
        <v>276</v>
      </c>
      <c r="B317" s="357" t="s">
        <v>590</v>
      </c>
      <c r="C317" s="358">
        <v>16607967</v>
      </c>
      <c r="G317" s="340"/>
      <c r="H317" s="354"/>
      <c r="J317" s="355"/>
      <c r="K317" s="355"/>
    </row>
    <row r="318" spans="1:13" s="359" customFormat="1" x14ac:dyDescent="0.25">
      <c r="A318" s="351" t="s">
        <v>276</v>
      </c>
      <c r="B318" s="352" t="s">
        <v>9</v>
      </c>
      <c r="C318" s="353">
        <v>1484196</v>
      </c>
      <c r="E318" s="340"/>
      <c r="F318" s="340"/>
      <c r="H318" s="354"/>
      <c r="J318" s="355"/>
      <c r="K318" s="355"/>
      <c r="M318" s="339"/>
    </row>
    <row r="319" spans="1:13" x14ac:dyDescent="0.25">
      <c r="A319" s="351" t="s">
        <v>276</v>
      </c>
      <c r="B319" s="352" t="s">
        <v>277</v>
      </c>
      <c r="C319" s="353">
        <v>544209</v>
      </c>
      <c r="F319" s="340"/>
      <c r="H319" s="354"/>
      <c r="J319" s="355"/>
      <c r="K319" s="355"/>
    </row>
    <row r="320" spans="1:13" x14ac:dyDescent="0.25">
      <c r="A320" s="351" t="s">
        <v>276</v>
      </c>
      <c r="B320" s="352" t="s">
        <v>278</v>
      </c>
      <c r="C320" s="353">
        <v>2074365</v>
      </c>
      <c r="F320" s="340"/>
      <c r="H320" s="354"/>
      <c r="J320" s="355"/>
      <c r="K320" s="355"/>
    </row>
    <row r="321" spans="1:13" x14ac:dyDescent="0.25">
      <c r="A321" s="351" t="s">
        <v>276</v>
      </c>
      <c r="B321" s="352" t="s">
        <v>279</v>
      </c>
      <c r="C321" s="353">
        <v>985647</v>
      </c>
      <c r="F321" s="340"/>
      <c r="H321" s="354"/>
      <c r="J321" s="355"/>
      <c r="K321" s="355"/>
    </row>
    <row r="322" spans="1:13" x14ac:dyDescent="0.25">
      <c r="A322" s="351" t="s">
        <v>276</v>
      </c>
      <c r="B322" s="352" t="s">
        <v>280</v>
      </c>
      <c r="C322" s="353">
        <v>3145144</v>
      </c>
      <c r="F322" s="340"/>
      <c r="H322" s="354"/>
      <c r="J322" s="355"/>
      <c r="K322" s="355"/>
    </row>
    <row r="323" spans="1:13" x14ac:dyDescent="0.25">
      <c r="A323" s="351" t="s">
        <v>276</v>
      </c>
      <c r="B323" s="352" t="s">
        <v>281</v>
      </c>
      <c r="C323" s="353">
        <v>96198</v>
      </c>
      <c r="F323" s="340"/>
      <c r="H323" s="354"/>
      <c r="J323" s="355"/>
      <c r="K323" s="355"/>
    </row>
    <row r="324" spans="1:13" x14ac:dyDescent="0.25">
      <c r="A324" s="351" t="s">
        <v>276</v>
      </c>
      <c r="B324" s="352" t="s">
        <v>282</v>
      </c>
      <c r="C324" s="353">
        <v>4314627</v>
      </c>
      <c r="F324" s="340"/>
      <c r="H324" s="354"/>
      <c r="J324" s="355"/>
      <c r="K324" s="355"/>
    </row>
    <row r="325" spans="1:13" x14ac:dyDescent="0.25">
      <c r="A325" s="351" t="s">
        <v>276</v>
      </c>
      <c r="B325" s="352" t="s">
        <v>283</v>
      </c>
      <c r="C325" s="353">
        <v>2791598</v>
      </c>
      <c r="F325" s="340"/>
      <c r="H325" s="354"/>
      <c r="J325" s="355"/>
      <c r="K325" s="355"/>
    </row>
    <row r="326" spans="1:13" x14ac:dyDescent="0.25">
      <c r="A326" s="351" t="s">
        <v>276</v>
      </c>
      <c r="B326" s="352" t="s">
        <v>284</v>
      </c>
      <c r="C326" s="353">
        <v>1171983</v>
      </c>
      <c r="F326" s="340"/>
      <c r="H326" s="354"/>
      <c r="J326" s="355"/>
      <c r="K326" s="355"/>
    </row>
    <row r="327" spans="1:13" x14ac:dyDescent="0.25">
      <c r="A327" s="356" t="s">
        <v>285</v>
      </c>
      <c r="B327" s="357" t="s">
        <v>590</v>
      </c>
      <c r="C327" s="358">
        <v>13699220</v>
      </c>
      <c r="G327" s="340"/>
      <c r="H327" s="354"/>
      <c r="J327" s="355"/>
      <c r="K327" s="355"/>
    </row>
    <row r="328" spans="1:13" s="359" customFormat="1" x14ac:dyDescent="0.25">
      <c r="A328" s="351" t="s">
        <v>285</v>
      </c>
      <c r="B328" s="352" t="s">
        <v>9</v>
      </c>
      <c r="C328" s="353">
        <v>3163511</v>
      </c>
      <c r="E328" s="340"/>
      <c r="F328" s="340"/>
      <c r="H328" s="354"/>
      <c r="J328" s="355"/>
      <c r="K328" s="355"/>
      <c r="M328" s="339"/>
    </row>
    <row r="329" spans="1:13" x14ac:dyDescent="0.25">
      <c r="A329" s="351" t="s">
        <v>285</v>
      </c>
      <c r="B329" s="352" t="s">
        <v>286</v>
      </c>
      <c r="C329" s="353">
        <v>1929090</v>
      </c>
      <c r="F329" s="340"/>
      <c r="H329" s="354"/>
      <c r="J329" s="355"/>
      <c r="K329" s="355"/>
    </row>
    <row r="330" spans="1:13" x14ac:dyDescent="0.25">
      <c r="A330" s="351" t="s">
        <v>285</v>
      </c>
      <c r="B330" s="352" t="s">
        <v>287</v>
      </c>
      <c r="C330" s="353">
        <v>1337609</v>
      </c>
      <c r="F330" s="340"/>
      <c r="H330" s="354"/>
      <c r="J330" s="355"/>
      <c r="K330" s="355"/>
    </row>
    <row r="331" spans="1:13" x14ac:dyDescent="0.25">
      <c r="A331" s="351" t="s">
        <v>285</v>
      </c>
      <c r="B331" s="352" t="s">
        <v>288</v>
      </c>
      <c r="C331" s="353">
        <v>1767079</v>
      </c>
      <c r="F331" s="340"/>
      <c r="H331" s="354"/>
      <c r="J331" s="355"/>
      <c r="K331" s="355"/>
    </row>
    <row r="332" spans="1:13" x14ac:dyDescent="0.25">
      <c r="A332" s="351" t="s">
        <v>285</v>
      </c>
      <c r="B332" s="352" t="s">
        <v>289</v>
      </c>
      <c r="C332" s="353">
        <v>2828940</v>
      </c>
      <c r="F332" s="340"/>
      <c r="H332" s="354"/>
      <c r="J332" s="355"/>
      <c r="K332" s="355"/>
    </row>
    <row r="333" spans="1:13" x14ac:dyDescent="0.25">
      <c r="A333" s="351" t="s">
        <v>285</v>
      </c>
      <c r="B333" s="352" t="s">
        <v>290</v>
      </c>
      <c r="C333" s="353">
        <v>337664</v>
      </c>
      <c r="F333" s="340"/>
      <c r="H333" s="354"/>
      <c r="J333" s="355"/>
      <c r="K333" s="355"/>
    </row>
    <row r="334" spans="1:13" x14ac:dyDescent="0.25">
      <c r="A334" s="351" t="s">
        <v>285</v>
      </c>
      <c r="B334" s="352" t="s">
        <v>291</v>
      </c>
      <c r="C334" s="353">
        <v>707059</v>
      </c>
      <c r="F334" s="340"/>
      <c r="H334" s="354"/>
      <c r="J334" s="355"/>
      <c r="K334" s="355"/>
    </row>
    <row r="335" spans="1:13" x14ac:dyDescent="0.25">
      <c r="A335" s="351" t="s">
        <v>285</v>
      </c>
      <c r="B335" s="352" t="s">
        <v>292</v>
      </c>
      <c r="C335" s="353">
        <v>1628268</v>
      </c>
      <c r="F335" s="340"/>
      <c r="H335" s="354"/>
      <c r="J335" s="355"/>
      <c r="K335" s="355"/>
    </row>
    <row r="336" spans="1:13" x14ac:dyDescent="0.25">
      <c r="A336" s="356" t="s">
        <v>293</v>
      </c>
      <c r="B336" s="357" t="s">
        <v>590</v>
      </c>
      <c r="C336" s="358">
        <v>13338044</v>
      </c>
      <c r="G336" s="340"/>
      <c r="H336" s="354"/>
      <c r="J336" s="355"/>
      <c r="K336" s="355"/>
    </row>
    <row r="337" spans="1:13" x14ac:dyDescent="0.25">
      <c r="A337" s="351" t="s">
        <v>293</v>
      </c>
      <c r="B337" s="352" t="s">
        <v>9</v>
      </c>
      <c r="C337" s="353">
        <v>3203920</v>
      </c>
      <c r="F337" s="340"/>
      <c r="H337" s="354"/>
      <c r="J337" s="355"/>
      <c r="K337" s="355"/>
    </row>
    <row r="338" spans="1:13" x14ac:dyDescent="0.25">
      <c r="A338" s="351" t="s">
        <v>293</v>
      </c>
      <c r="B338" s="352" t="s">
        <v>294</v>
      </c>
      <c r="C338" s="353">
        <v>1023775</v>
      </c>
      <c r="F338" s="340"/>
      <c r="H338" s="354"/>
      <c r="J338" s="355"/>
      <c r="K338" s="355"/>
    </row>
    <row r="339" spans="1:13" x14ac:dyDescent="0.25">
      <c r="A339" s="351" t="s">
        <v>293</v>
      </c>
      <c r="B339" s="352" t="s">
        <v>295</v>
      </c>
      <c r="C339" s="353">
        <v>1524946</v>
      </c>
      <c r="F339" s="340"/>
      <c r="H339" s="354"/>
      <c r="J339" s="355"/>
      <c r="K339" s="355"/>
    </row>
    <row r="340" spans="1:13" x14ac:dyDescent="0.25">
      <c r="A340" s="351" t="s">
        <v>293</v>
      </c>
      <c r="B340" s="352" t="s">
        <v>296</v>
      </c>
      <c r="C340" s="353">
        <v>1130739</v>
      </c>
      <c r="F340" s="340"/>
      <c r="H340" s="354"/>
      <c r="J340" s="355"/>
      <c r="K340" s="355"/>
    </row>
    <row r="341" spans="1:13" x14ac:dyDescent="0.25">
      <c r="A341" s="351" t="s">
        <v>293</v>
      </c>
      <c r="B341" s="352" t="s">
        <v>297</v>
      </c>
      <c r="C341" s="353">
        <v>2123533</v>
      </c>
      <c r="F341" s="340"/>
      <c r="H341" s="354"/>
      <c r="J341" s="355"/>
      <c r="K341" s="355"/>
    </row>
    <row r="342" spans="1:13" x14ac:dyDescent="0.25">
      <c r="A342" s="351" t="s">
        <v>293</v>
      </c>
      <c r="B342" s="352" t="s">
        <v>298</v>
      </c>
      <c r="C342" s="353">
        <v>2638579</v>
      </c>
      <c r="F342" s="340"/>
      <c r="H342" s="354"/>
      <c r="J342" s="355"/>
      <c r="K342" s="355"/>
    </row>
    <row r="343" spans="1:13" x14ac:dyDescent="0.25">
      <c r="A343" s="351" t="s">
        <v>293</v>
      </c>
      <c r="B343" s="352" t="s">
        <v>299</v>
      </c>
      <c r="C343" s="353">
        <v>1692552</v>
      </c>
      <c r="F343" s="340"/>
      <c r="H343" s="354"/>
      <c r="J343" s="355"/>
      <c r="K343" s="355"/>
    </row>
    <row r="344" spans="1:13" x14ac:dyDescent="0.25">
      <c r="A344" s="356" t="s">
        <v>300</v>
      </c>
      <c r="B344" s="357" t="s">
        <v>590</v>
      </c>
      <c r="C344" s="358">
        <v>16764069</v>
      </c>
      <c r="G344" s="340"/>
      <c r="H344" s="354"/>
      <c r="J344" s="355"/>
      <c r="K344" s="355"/>
    </row>
    <row r="345" spans="1:13" x14ac:dyDescent="0.25">
      <c r="A345" s="351" t="s">
        <v>300</v>
      </c>
      <c r="B345" s="352" t="s">
        <v>9</v>
      </c>
      <c r="C345" s="353">
        <v>5594167</v>
      </c>
      <c r="F345" s="340"/>
      <c r="H345" s="354"/>
      <c r="J345" s="355"/>
      <c r="K345" s="355"/>
    </row>
    <row r="346" spans="1:13" x14ac:dyDescent="0.25">
      <c r="A346" s="351" t="s">
        <v>300</v>
      </c>
      <c r="B346" s="352" t="s">
        <v>301</v>
      </c>
      <c r="C346" s="353">
        <v>2603246</v>
      </c>
      <c r="F346" s="340"/>
      <c r="H346" s="354"/>
      <c r="J346" s="355"/>
      <c r="K346" s="355"/>
    </row>
    <row r="347" spans="1:13" x14ac:dyDescent="0.25">
      <c r="A347" s="351" t="s">
        <v>300</v>
      </c>
      <c r="B347" s="352" t="s">
        <v>302</v>
      </c>
      <c r="C347" s="353">
        <v>6083330</v>
      </c>
      <c r="F347" s="340"/>
      <c r="H347" s="354"/>
      <c r="J347" s="355"/>
      <c r="K347" s="355"/>
    </row>
    <row r="348" spans="1:13" x14ac:dyDescent="0.25">
      <c r="A348" s="351" t="s">
        <v>300</v>
      </c>
      <c r="B348" s="352" t="s">
        <v>303</v>
      </c>
      <c r="C348" s="353">
        <v>2483326</v>
      </c>
      <c r="F348" s="340"/>
      <c r="H348" s="354"/>
      <c r="J348" s="355"/>
      <c r="K348" s="355"/>
    </row>
    <row r="349" spans="1:13" x14ac:dyDescent="0.25">
      <c r="A349" s="356" t="s">
        <v>304</v>
      </c>
      <c r="B349" s="357" t="s">
        <v>590</v>
      </c>
      <c r="C349" s="358">
        <v>37821289</v>
      </c>
      <c r="G349" s="340"/>
      <c r="H349" s="354"/>
      <c r="J349" s="355"/>
      <c r="K349" s="355"/>
    </row>
    <row r="350" spans="1:13" x14ac:dyDescent="0.25">
      <c r="A350" s="351" t="s">
        <v>304</v>
      </c>
      <c r="B350" s="352" t="s">
        <v>9</v>
      </c>
      <c r="C350" s="353">
        <v>6961401</v>
      </c>
      <c r="F350" s="340"/>
      <c r="H350" s="354"/>
      <c r="J350" s="355"/>
      <c r="K350" s="355"/>
    </row>
    <row r="351" spans="1:13" x14ac:dyDescent="0.25">
      <c r="A351" s="351" t="s">
        <v>304</v>
      </c>
      <c r="B351" s="352" t="s">
        <v>305</v>
      </c>
      <c r="C351" s="353">
        <v>2857213</v>
      </c>
      <c r="F351" s="340"/>
      <c r="H351" s="354"/>
      <c r="J351" s="355"/>
      <c r="K351" s="355"/>
    </row>
    <row r="352" spans="1:13" s="359" customFormat="1" x14ac:dyDescent="0.25">
      <c r="A352" s="351" t="s">
        <v>304</v>
      </c>
      <c r="B352" s="352" t="s">
        <v>306</v>
      </c>
      <c r="C352" s="353">
        <v>2362168</v>
      </c>
      <c r="E352" s="340"/>
      <c r="F352" s="340"/>
      <c r="H352" s="354"/>
      <c r="J352" s="355"/>
      <c r="K352" s="355"/>
      <c r="M352" s="339"/>
    </row>
    <row r="353" spans="1:13" x14ac:dyDescent="0.25">
      <c r="A353" s="351" t="s">
        <v>304</v>
      </c>
      <c r="B353" s="352" t="s">
        <v>307</v>
      </c>
      <c r="C353" s="353">
        <v>1446324</v>
      </c>
      <c r="F353" s="340"/>
      <c r="H353" s="354"/>
      <c r="J353" s="355"/>
      <c r="K353" s="355"/>
    </row>
    <row r="354" spans="1:13" x14ac:dyDescent="0.25">
      <c r="A354" s="351" t="s">
        <v>304</v>
      </c>
      <c r="B354" s="352" t="s">
        <v>308</v>
      </c>
      <c r="C354" s="353">
        <v>2685648</v>
      </c>
      <c r="F354" s="340"/>
      <c r="H354" s="354"/>
      <c r="J354" s="355"/>
      <c r="K354" s="355"/>
    </row>
    <row r="355" spans="1:13" x14ac:dyDescent="0.25">
      <c r="A355" s="351" t="s">
        <v>304</v>
      </c>
      <c r="B355" s="352" t="s">
        <v>309</v>
      </c>
      <c r="C355" s="353">
        <v>670576</v>
      </c>
      <c r="F355" s="340"/>
      <c r="H355" s="354"/>
      <c r="J355" s="355"/>
      <c r="K355" s="355"/>
    </row>
    <row r="356" spans="1:13" x14ac:dyDescent="0.25">
      <c r="A356" s="351" t="s">
        <v>304</v>
      </c>
      <c r="B356" s="352" t="s">
        <v>310</v>
      </c>
      <c r="C356" s="353">
        <v>2055905</v>
      </c>
      <c r="F356" s="340"/>
      <c r="H356" s="354"/>
      <c r="J356" s="355"/>
      <c r="K356" s="355"/>
    </row>
    <row r="357" spans="1:13" x14ac:dyDescent="0.25">
      <c r="A357" s="351" t="s">
        <v>304</v>
      </c>
      <c r="B357" s="352" t="s">
        <v>311</v>
      </c>
      <c r="C357" s="353">
        <v>3645824</v>
      </c>
      <c r="F357" s="340"/>
      <c r="H357" s="354"/>
      <c r="J357" s="355"/>
      <c r="K357" s="355"/>
    </row>
    <row r="358" spans="1:13" x14ac:dyDescent="0.25">
      <c r="A358" s="351" t="s">
        <v>304</v>
      </c>
      <c r="B358" s="352" t="s">
        <v>312</v>
      </c>
      <c r="C358" s="353">
        <v>1331104</v>
      </c>
      <c r="F358" s="340"/>
      <c r="H358" s="354"/>
      <c r="J358" s="355"/>
      <c r="K358" s="355"/>
    </row>
    <row r="359" spans="1:13" x14ac:dyDescent="0.25">
      <c r="A359" s="351" t="s">
        <v>304</v>
      </c>
      <c r="B359" s="352" t="s">
        <v>313</v>
      </c>
      <c r="C359" s="353">
        <v>613719</v>
      </c>
      <c r="F359" s="340"/>
      <c r="H359" s="354"/>
      <c r="J359" s="355"/>
      <c r="K359" s="355"/>
    </row>
    <row r="360" spans="1:13" x14ac:dyDescent="0.25">
      <c r="A360" s="351" t="s">
        <v>304</v>
      </c>
      <c r="B360" s="352" t="s">
        <v>314</v>
      </c>
      <c r="C360" s="353">
        <v>5879986</v>
      </c>
      <c r="F360" s="340"/>
      <c r="H360" s="354"/>
      <c r="J360" s="355"/>
      <c r="K360" s="355"/>
    </row>
    <row r="361" spans="1:13" x14ac:dyDescent="0.25">
      <c r="A361" s="351" t="s">
        <v>304</v>
      </c>
      <c r="B361" s="352" t="s">
        <v>315</v>
      </c>
      <c r="C361" s="353">
        <v>842440</v>
      </c>
      <c r="F361" s="340"/>
      <c r="H361" s="354"/>
      <c r="J361" s="355"/>
      <c r="K361" s="355"/>
    </row>
    <row r="362" spans="1:13" s="359" customFormat="1" x14ac:dyDescent="0.25">
      <c r="A362" s="351" t="s">
        <v>304</v>
      </c>
      <c r="B362" s="352" t="s">
        <v>316</v>
      </c>
      <c r="C362" s="353">
        <v>6468981</v>
      </c>
      <c r="E362" s="340"/>
      <c r="F362" s="340"/>
      <c r="H362" s="354"/>
      <c r="J362" s="355"/>
      <c r="K362" s="355"/>
      <c r="M362" s="339"/>
    </row>
    <row r="363" spans="1:13" s="359" customFormat="1" x14ac:dyDescent="0.25">
      <c r="A363" s="356" t="s">
        <v>317</v>
      </c>
      <c r="B363" s="357" t="s">
        <v>590</v>
      </c>
      <c r="C363" s="358">
        <v>37246365</v>
      </c>
      <c r="E363" s="340"/>
      <c r="F363" s="339"/>
      <c r="G363" s="340"/>
      <c r="H363" s="354"/>
      <c r="J363" s="355"/>
      <c r="K363" s="355"/>
      <c r="M363" s="339"/>
    </row>
    <row r="364" spans="1:13" x14ac:dyDescent="0.25">
      <c r="A364" s="351" t="s">
        <v>317</v>
      </c>
      <c r="B364" s="352" t="s">
        <v>9</v>
      </c>
      <c r="C364" s="353">
        <v>12712006</v>
      </c>
      <c r="F364" s="340"/>
      <c r="H364" s="354"/>
      <c r="J364" s="355"/>
      <c r="K364" s="355"/>
    </row>
    <row r="365" spans="1:13" x14ac:dyDescent="0.25">
      <c r="A365" s="351" t="s">
        <v>317</v>
      </c>
      <c r="B365" s="352" t="s">
        <v>318</v>
      </c>
      <c r="C365" s="353">
        <v>6454954</v>
      </c>
      <c r="F365" s="340"/>
      <c r="H365" s="354"/>
      <c r="J365" s="355"/>
      <c r="K365" s="355"/>
    </row>
    <row r="366" spans="1:13" x14ac:dyDescent="0.25">
      <c r="A366" s="351" t="s">
        <v>317</v>
      </c>
      <c r="B366" s="352" t="s">
        <v>319</v>
      </c>
      <c r="C366" s="353">
        <v>1322727</v>
      </c>
      <c r="F366" s="340"/>
      <c r="H366" s="354"/>
      <c r="J366" s="355"/>
      <c r="K366" s="355"/>
    </row>
    <row r="367" spans="1:13" x14ac:dyDescent="0.25">
      <c r="A367" s="351" t="s">
        <v>317</v>
      </c>
      <c r="B367" s="352" t="s">
        <v>320</v>
      </c>
      <c r="C367" s="353">
        <v>3145222</v>
      </c>
      <c r="F367" s="340"/>
      <c r="H367" s="354"/>
      <c r="J367" s="355"/>
      <c r="K367" s="355"/>
    </row>
    <row r="368" spans="1:13" x14ac:dyDescent="0.25">
      <c r="A368" s="351" t="s">
        <v>317</v>
      </c>
      <c r="B368" s="352" t="s">
        <v>321</v>
      </c>
      <c r="C368" s="353">
        <v>7367244</v>
      </c>
      <c r="F368" s="340"/>
      <c r="H368" s="354"/>
      <c r="J368" s="355"/>
      <c r="K368" s="355"/>
    </row>
    <row r="369" spans="1:13" x14ac:dyDescent="0.25">
      <c r="A369" s="351" t="s">
        <v>317</v>
      </c>
      <c r="B369" s="352" t="s">
        <v>322</v>
      </c>
      <c r="C369" s="353">
        <v>6244212</v>
      </c>
      <c r="F369" s="340"/>
      <c r="H369" s="354"/>
      <c r="J369" s="355"/>
      <c r="K369" s="355"/>
    </row>
    <row r="370" spans="1:13" x14ac:dyDescent="0.25">
      <c r="A370" s="356" t="s">
        <v>323</v>
      </c>
      <c r="B370" s="357" t="s">
        <v>590</v>
      </c>
      <c r="C370" s="358">
        <v>14442664</v>
      </c>
      <c r="G370" s="340"/>
      <c r="H370" s="354"/>
      <c r="J370" s="355"/>
      <c r="K370" s="355"/>
    </row>
    <row r="371" spans="1:13" x14ac:dyDescent="0.25">
      <c r="A371" s="351" t="s">
        <v>323</v>
      </c>
      <c r="B371" s="352" t="s">
        <v>9</v>
      </c>
      <c r="C371" s="353">
        <v>1567099</v>
      </c>
      <c r="F371" s="340"/>
      <c r="H371" s="354"/>
      <c r="J371" s="355"/>
      <c r="K371" s="355"/>
    </row>
    <row r="372" spans="1:13" x14ac:dyDescent="0.25">
      <c r="A372" s="351" t="s">
        <v>323</v>
      </c>
      <c r="B372" s="352" t="s">
        <v>324</v>
      </c>
      <c r="C372" s="353">
        <v>1545393</v>
      </c>
      <c r="F372" s="340"/>
      <c r="H372" s="354"/>
      <c r="J372" s="355"/>
      <c r="K372" s="355"/>
    </row>
    <row r="373" spans="1:13" s="359" customFormat="1" x14ac:dyDescent="0.25">
      <c r="A373" s="351" t="s">
        <v>323</v>
      </c>
      <c r="B373" s="352" t="s">
        <v>325</v>
      </c>
      <c r="C373" s="353">
        <v>1810377</v>
      </c>
      <c r="E373" s="340"/>
      <c r="F373" s="340"/>
      <c r="H373" s="354"/>
      <c r="J373" s="355"/>
      <c r="K373" s="355"/>
      <c r="M373" s="339"/>
    </row>
    <row r="374" spans="1:13" x14ac:dyDescent="0.25">
      <c r="A374" s="351" t="s">
        <v>323</v>
      </c>
      <c r="B374" s="352" t="s">
        <v>326</v>
      </c>
      <c r="C374" s="353">
        <v>983328</v>
      </c>
      <c r="F374" s="340"/>
      <c r="H374" s="354"/>
      <c r="J374" s="355"/>
      <c r="K374" s="355"/>
    </row>
    <row r="375" spans="1:13" x14ac:dyDescent="0.25">
      <c r="A375" s="351" t="s">
        <v>323</v>
      </c>
      <c r="B375" s="352" t="s">
        <v>327</v>
      </c>
      <c r="C375" s="353">
        <v>2508733</v>
      </c>
      <c r="F375" s="340"/>
      <c r="H375" s="354"/>
      <c r="J375" s="355"/>
      <c r="K375" s="355"/>
    </row>
    <row r="376" spans="1:13" x14ac:dyDescent="0.25">
      <c r="A376" s="351" t="s">
        <v>323</v>
      </c>
      <c r="B376" s="352" t="s">
        <v>328</v>
      </c>
      <c r="C376" s="353">
        <v>2100078</v>
      </c>
      <c r="F376" s="340"/>
      <c r="H376" s="354"/>
      <c r="J376" s="355"/>
      <c r="K376" s="355"/>
    </row>
    <row r="377" spans="1:13" x14ac:dyDescent="0.25">
      <c r="A377" s="351" t="s">
        <v>323</v>
      </c>
      <c r="B377" s="352" t="s">
        <v>329</v>
      </c>
      <c r="C377" s="353">
        <v>1904718</v>
      </c>
      <c r="F377" s="340"/>
      <c r="H377" s="354"/>
      <c r="J377" s="355"/>
      <c r="K377" s="355"/>
    </row>
    <row r="378" spans="1:13" x14ac:dyDescent="0.25">
      <c r="A378" s="351" t="s">
        <v>323</v>
      </c>
      <c r="B378" s="352" t="s">
        <v>330</v>
      </c>
      <c r="C378" s="353">
        <v>2022938</v>
      </c>
      <c r="F378" s="340"/>
      <c r="H378" s="354"/>
      <c r="J378" s="355"/>
      <c r="K378" s="355"/>
    </row>
    <row r="379" spans="1:13" x14ac:dyDescent="0.25">
      <c r="A379" s="356" t="s">
        <v>331</v>
      </c>
      <c r="B379" s="357" t="s">
        <v>590</v>
      </c>
      <c r="C379" s="358">
        <v>19762652</v>
      </c>
      <c r="G379" s="340"/>
      <c r="H379" s="354"/>
      <c r="J379" s="355"/>
      <c r="K379" s="355"/>
    </row>
    <row r="380" spans="1:13" x14ac:dyDescent="0.25">
      <c r="A380" s="351" t="s">
        <v>331</v>
      </c>
      <c r="B380" s="352" t="s">
        <v>9</v>
      </c>
      <c r="C380" s="353">
        <v>5286027</v>
      </c>
      <c r="F380" s="340"/>
      <c r="H380" s="354"/>
      <c r="J380" s="355"/>
      <c r="K380" s="355"/>
    </row>
    <row r="381" spans="1:13" x14ac:dyDescent="0.25">
      <c r="A381" s="351" t="s">
        <v>331</v>
      </c>
      <c r="B381" s="352" t="s">
        <v>332</v>
      </c>
      <c r="C381" s="353">
        <v>925806</v>
      </c>
      <c r="F381" s="340"/>
      <c r="H381" s="354"/>
      <c r="J381" s="355"/>
      <c r="K381" s="355"/>
    </row>
    <row r="382" spans="1:13" s="359" customFormat="1" x14ac:dyDescent="0.25">
      <c r="A382" s="351" t="s">
        <v>331</v>
      </c>
      <c r="B382" s="352" t="s">
        <v>333</v>
      </c>
      <c r="C382" s="353">
        <v>3900788</v>
      </c>
      <c r="E382" s="340"/>
      <c r="F382" s="340"/>
      <c r="H382" s="354"/>
      <c r="J382" s="355"/>
      <c r="K382" s="355"/>
      <c r="M382" s="339"/>
    </row>
    <row r="383" spans="1:13" x14ac:dyDescent="0.25">
      <c r="A383" s="351" t="s">
        <v>331</v>
      </c>
      <c r="B383" s="352" t="s">
        <v>334</v>
      </c>
      <c r="C383" s="353">
        <v>2561897</v>
      </c>
      <c r="F383" s="340"/>
      <c r="H383" s="354"/>
      <c r="J383" s="355"/>
      <c r="K383" s="355"/>
    </row>
    <row r="384" spans="1:13" x14ac:dyDescent="0.25">
      <c r="A384" s="351" t="s">
        <v>331</v>
      </c>
      <c r="B384" s="352" t="s">
        <v>335</v>
      </c>
      <c r="C384" s="353">
        <v>1551661</v>
      </c>
      <c r="F384" s="340"/>
      <c r="H384" s="354"/>
      <c r="J384" s="355"/>
      <c r="K384" s="355"/>
    </row>
    <row r="385" spans="1:13" x14ac:dyDescent="0.25">
      <c r="A385" s="351" t="s">
        <v>331</v>
      </c>
      <c r="B385" s="352" t="s">
        <v>336</v>
      </c>
      <c r="C385" s="353">
        <v>5536473</v>
      </c>
      <c r="F385" s="340"/>
      <c r="H385" s="354"/>
      <c r="J385" s="355"/>
      <c r="K385" s="355"/>
    </row>
    <row r="386" spans="1:13" x14ac:dyDescent="0.25">
      <c r="A386" s="356" t="s">
        <v>337</v>
      </c>
      <c r="B386" s="357" t="s">
        <v>590</v>
      </c>
      <c r="C386" s="358">
        <v>25467903</v>
      </c>
      <c r="G386" s="340"/>
      <c r="H386" s="354"/>
      <c r="J386" s="355"/>
      <c r="K386" s="355"/>
    </row>
    <row r="387" spans="1:13" x14ac:dyDescent="0.25">
      <c r="A387" s="351" t="s">
        <v>337</v>
      </c>
      <c r="B387" s="352" t="s">
        <v>9</v>
      </c>
      <c r="C387" s="353">
        <v>4352981</v>
      </c>
      <c r="F387" s="340"/>
      <c r="H387" s="354"/>
      <c r="J387" s="355"/>
      <c r="K387" s="355"/>
    </row>
    <row r="388" spans="1:13" s="359" customFormat="1" x14ac:dyDescent="0.25">
      <c r="A388" s="351" t="s">
        <v>337</v>
      </c>
      <c r="B388" s="352" t="s">
        <v>338</v>
      </c>
      <c r="C388" s="353">
        <v>1672359</v>
      </c>
      <c r="E388" s="340"/>
      <c r="F388" s="340"/>
      <c r="H388" s="354"/>
      <c r="J388" s="355"/>
      <c r="K388" s="355"/>
      <c r="M388" s="339"/>
    </row>
    <row r="389" spans="1:13" x14ac:dyDescent="0.25">
      <c r="A389" s="351" t="s">
        <v>337</v>
      </c>
      <c r="B389" s="352" t="s">
        <v>339</v>
      </c>
      <c r="C389" s="353">
        <v>4601572</v>
      </c>
      <c r="F389" s="340"/>
      <c r="H389" s="354"/>
      <c r="J389" s="355"/>
      <c r="K389" s="355"/>
    </row>
    <row r="390" spans="1:13" x14ac:dyDescent="0.25">
      <c r="A390" s="351" t="s">
        <v>337</v>
      </c>
      <c r="B390" s="352" t="s">
        <v>340</v>
      </c>
      <c r="C390" s="353">
        <v>402398</v>
      </c>
      <c r="F390" s="340"/>
      <c r="H390" s="354"/>
      <c r="J390" s="355"/>
      <c r="K390" s="355"/>
    </row>
    <row r="391" spans="1:13" x14ac:dyDescent="0.25">
      <c r="A391" s="351" t="s">
        <v>337</v>
      </c>
      <c r="B391" s="352" t="s">
        <v>341</v>
      </c>
      <c r="C391" s="353">
        <v>10446377</v>
      </c>
      <c r="F391" s="340"/>
      <c r="H391" s="354"/>
      <c r="J391" s="355"/>
      <c r="K391" s="355"/>
    </row>
    <row r="392" spans="1:13" x14ac:dyDescent="0.25">
      <c r="A392" s="351" t="s">
        <v>337</v>
      </c>
      <c r="B392" s="352" t="s">
        <v>342</v>
      </c>
      <c r="C392" s="353">
        <v>3722451</v>
      </c>
      <c r="F392" s="340"/>
      <c r="H392" s="354"/>
      <c r="J392" s="355"/>
      <c r="K392" s="355"/>
    </row>
    <row r="393" spans="1:13" x14ac:dyDescent="0.25">
      <c r="A393" s="351" t="s">
        <v>337</v>
      </c>
      <c r="B393" s="352" t="s">
        <v>343</v>
      </c>
      <c r="C393" s="353">
        <v>269765</v>
      </c>
      <c r="F393" s="340"/>
      <c r="H393" s="354"/>
      <c r="J393" s="355"/>
      <c r="K393" s="355"/>
    </row>
    <row r="394" spans="1:13" x14ac:dyDescent="0.25">
      <c r="A394" s="356" t="s">
        <v>344</v>
      </c>
      <c r="B394" s="357" t="s">
        <v>590</v>
      </c>
      <c r="C394" s="358">
        <v>38959984</v>
      </c>
      <c r="G394" s="340"/>
      <c r="H394" s="354"/>
      <c r="J394" s="355"/>
      <c r="K394" s="355"/>
    </row>
    <row r="395" spans="1:13" x14ac:dyDescent="0.25">
      <c r="A395" s="351" t="s">
        <v>344</v>
      </c>
      <c r="B395" s="352" t="s">
        <v>9</v>
      </c>
      <c r="C395" s="353">
        <v>5889627</v>
      </c>
      <c r="F395" s="340"/>
      <c r="H395" s="354"/>
      <c r="J395" s="355"/>
      <c r="K395" s="355"/>
    </row>
    <row r="396" spans="1:13" x14ac:dyDescent="0.25">
      <c r="A396" s="351" t="s">
        <v>344</v>
      </c>
      <c r="B396" s="352" t="s">
        <v>345</v>
      </c>
      <c r="C396" s="353">
        <v>4027915</v>
      </c>
      <c r="F396" s="340"/>
      <c r="H396" s="354"/>
      <c r="J396" s="355"/>
      <c r="K396" s="355"/>
    </row>
    <row r="397" spans="1:13" x14ac:dyDescent="0.25">
      <c r="A397" s="351" t="s">
        <v>344</v>
      </c>
      <c r="B397" s="352" t="s">
        <v>346</v>
      </c>
      <c r="C397" s="353">
        <v>3201794</v>
      </c>
      <c r="F397" s="340"/>
      <c r="H397" s="354"/>
      <c r="J397" s="355"/>
      <c r="K397" s="355"/>
    </row>
    <row r="398" spans="1:13" x14ac:dyDescent="0.25">
      <c r="A398" s="351" t="s">
        <v>344</v>
      </c>
      <c r="B398" s="352" t="s">
        <v>347</v>
      </c>
      <c r="C398" s="353">
        <v>5399279</v>
      </c>
      <c r="F398" s="340"/>
      <c r="H398" s="354"/>
      <c r="J398" s="355"/>
      <c r="K398" s="355"/>
    </row>
    <row r="399" spans="1:13" x14ac:dyDescent="0.25">
      <c r="A399" s="351" t="s">
        <v>344</v>
      </c>
      <c r="B399" s="352" t="s">
        <v>348</v>
      </c>
      <c r="C399" s="353">
        <v>752830</v>
      </c>
      <c r="F399" s="340"/>
      <c r="H399" s="354"/>
      <c r="J399" s="355"/>
      <c r="K399" s="355"/>
    </row>
    <row r="400" spans="1:13" x14ac:dyDescent="0.25">
      <c r="A400" s="351" t="s">
        <v>344</v>
      </c>
      <c r="B400" s="352" t="s">
        <v>349</v>
      </c>
      <c r="C400" s="353">
        <v>2502936</v>
      </c>
      <c r="F400" s="340"/>
      <c r="H400" s="354"/>
      <c r="J400" s="355"/>
      <c r="K400" s="355"/>
    </row>
    <row r="401" spans="1:13" x14ac:dyDescent="0.25">
      <c r="A401" s="351" t="s">
        <v>344</v>
      </c>
      <c r="B401" s="352" t="s">
        <v>350</v>
      </c>
      <c r="C401" s="353">
        <v>3196100</v>
      </c>
      <c r="F401" s="340"/>
      <c r="H401" s="354"/>
      <c r="J401" s="355"/>
      <c r="K401" s="355"/>
    </row>
    <row r="402" spans="1:13" x14ac:dyDescent="0.25">
      <c r="A402" s="351" t="s">
        <v>344</v>
      </c>
      <c r="B402" s="352" t="s">
        <v>351</v>
      </c>
      <c r="C402" s="353">
        <v>857554</v>
      </c>
      <c r="F402" s="340"/>
      <c r="H402" s="354"/>
      <c r="J402" s="355"/>
      <c r="K402" s="355"/>
    </row>
    <row r="403" spans="1:13" s="359" customFormat="1" x14ac:dyDescent="0.25">
      <c r="A403" s="351" t="s">
        <v>344</v>
      </c>
      <c r="B403" s="352" t="s">
        <v>352</v>
      </c>
      <c r="C403" s="353">
        <v>5273082</v>
      </c>
      <c r="E403" s="340"/>
      <c r="F403" s="340"/>
      <c r="H403" s="354"/>
      <c r="J403" s="355"/>
      <c r="K403" s="355"/>
      <c r="M403" s="339"/>
    </row>
    <row r="404" spans="1:13" x14ac:dyDescent="0.25">
      <c r="A404" s="351" t="s">
        <v>344</v>
      </c>
      <c r="B404" s="352" t="s">
        <v>353</v>
      </c>
      <c r="C404" s="353">
        <v>733599</v>
      </c>
      <c r="F404" s="340"/>
      <c r="H404" s="354"/>
      <c r="J404" s="355"/>
      <c r="K404" s="355"/>
    </row>
    <row r="405" spans="1:13" x14ac:dyDescent="0.25">
      <c r="A405" s="351" t="s">
        <v>344</v>
      </c>
      <c r="B405" s="352" t="s">
        <v>354</v>
      </c>
      <c r="C405" s="353">
        <v>1978922</v>
      </c>
      <c r="F405" s="340"/>
      <c r="H405" s="354"/>
      <c r="J405" s="355"/>
      <c r="K405" s="355"/>
    </row>
    <row r="406" spans="1:13" x14ac:dyDescent="0.25">
      <c r="A406" s="351" t="s">
        <v>344</v>
      </c>
      <c r="B406" s="352" t="s">
        <v>355</v>
      </c>
      <c r="C406" s="353">
        <v>5146346</v>
      </c>
      <c r="F406" s="340"/>
      <c r="H406" s="354"/>
      <c r="J406" s="355"/>
      <c r="K406" s="355"/>
    </row>
    <row r="407" spans="1:13" x14ac:dyDescent="0.25">
      <c r="A407" s="356" t="s">
        <v>356</v>
      </c>
      <c r="B407" s="357" t="s">
        <v>590</v>
      </c>
      <c r="C407" s="358">
        <v>28838985</v>
      </c>
      <c r="G407" s="340"/>
      <c r="H407" s="354"/>
      <c r="J407" s="355"/>
      <c r="K407" s="355"/>
    </row>
    <row r="408" spans="1:13" x14ac:dyDescent="0.25">
      <c r="A408" s="351" t="s">
        <v>356</v>
      </c>
      <c r="B408" s="352" t="s">
        <v>9</v>
      </c>
      <c r="C408" s="353">
        <v>3184132</v>
      </c>
      <c r="F408" s="340"/>
      <c r="H408" s="354"/>
      <c r="J408" s="355"/>
      <c r="K408" s="355"/>
    </row>
    <row r="409" spans="1:13" x14ac:dyDescent="0.25">
      <c r="A409" s="351" t="s">
        <v>356</v>
      </c>
      <c r="B409" s="352" t="s">
        <v>358</v>
      </c>
      <c r="C409" s="353">
        <v>3303964</v>
      </c>
      <c r="F409" s="340"/>
      <c r="H409" s="354"/>
      <c r="J409" s="355"/>
      <c r="K409" s="355"/>
    </row>
    <row r="410" spans="1:13" x14ac:dyDescent="0.25">
      <c r="A410" s="351" t="s">
        <v>356</v>
      </c>
      <c r="B410" s="352" t="s">
        <v>359</v>
      </c>
      <c r="C410" s="353">
        <v>4290567</v>
      </c>
      <c r="F410" s="340"/>
      <c r="H410" s="354"/>
      <c r="J410" s="355"/>
      <c r="K410" s="355"/>
    </row>
    <row r="411" spans="1:13" s="359" customFormat="1" x14ac:dyDescent="0.25">
      <c r="A411" s="351" t="s">
        <v>356</v>
      </c>
      <c r="B411" s="352" t="s">
        <v>360</v>
      </c>
      <c r="C411" s="353">
        <v>5136593</v>
      </c>
      <c r="E411" s="340"/>
      <c r="F411" s="340"/>
      <c r="H411" s="354"/>
      <c r="J411" s="355"/>
      <c r="K411" s="355"/>
      <c r="M411" s="339"/>
    </row>
    <row r="412" spans="1:13" x14ac:dyDescent="0.25">
      <c r="A412" s="351" t="s">
        <v>356</v>
      </c>
      <c r="B412" s="352" t="s">
        <v>361</v>
      </c>
      <c r="C412" s="353">
        <v>6545745</v>
      </c>
      <c r="F412" s="340"/>
      <c r="H412" s="354"/>
      <c r="J412" s="355"/>
      <c r="K412" s="355"/>
    </row>
    <row r="413" spans="1:13" x14ac:dyDescent="0.25">
      <c r="A413" s="351" t="s">
        <v>356</v>
      </c>
      <c r="B413" s="352" t="s">
        <v>362</v>
      </c>
      <c r="C413" s="353">
        <v>5679422</v>
      </c>
      <c r="F413" s="340"/>
      <c r="H413" s="354"/>
      <c r="J413" s="355"/>
      <c r="K413" s="355"/>
    </row>
    <row r="414" spans="1:13" x14ac:dyDescent="0.25">
      <c r="A414" s="351" t="s">
        <v>356</v>
      </c>
      <c r="B414" s="352" t="s">
        <v>357</v>
      </c>
      <c r="C414" s="353">
        <v>698562</v>
      </c>
      <c r="F414" s="340"/>
      <c r="H414" s="354"/>
      <c r="J414" s="355"/>
      <c r="K414" s="355"/>
    </row>
    <row r="415" spans="1:13" x14ac:dyDescent="0.25">
      <c r="A415" s="356" t="s">
        <v>363</v>
      </c>
      <c r="B415" s="357" t="s">
        <v>590</v>
      </c>
      <c r="C415" s="358">
        <v>45965451</v>
      </c>
      <c r="G415" s="340"/>
      <c r="H415" s="354"/>
      <c r="J415" s="355"/>
      <c r="K415" s="355"/>
    </row>
    <row r="416" spans="1:13" x14ac:dyDescent="0.25">
      <c r="A416" s="351" t="s">
        <v>363</v>
      </c>
      <c r="B416" s="352" t="s">
        <v>9</v>
      </c>
      <c r="C416" s="353">
        <v>5943725</v>
      </c>
      <c r="F416" s="340"/>
      <c r="H416" s="354"/>
      <c r="J416" s="355"/>
      <c r="K416" s="355"/>
    </row>
    <row r="417" spans="1:13" x14ac:dyDescent="0.25">
      <c r="A417" s="351" t="s">
        <v>363</v>
      </c>
      <c r="B417" s="352" t="s">
        <v>364</v>
      </c>
      <c r="C417" s="353">
        <v>6908710</v>
      </c>
      <c r="F417" s="340"/>
      <c r="H417" s="354"/>
      <c r="J417" s="355"/>
      <c r="K417" s="355"/>
    </row>
    <row r="418" spans="1:13" x14ac:dyDescent="0.25">
      <c r="A418" s="351" t="s">
        <v>363</v>
      </c>
      <c r="B418" s="352" t="s">
        <v>365</v>
      </c>
      <c r="C418" s="353">
        <v>8471823</v>
      </c>
      <c r="F418" s="340"/>
      <c r="H418" s="354"/>
      <c r="J418" s="355"/>
      <c r="K418" s="355"/>
    </row>
    <row r="419" spans="1:13" x14ac:dyDescent="0.25">
      <c r="A419" s="351" t="s">
        <v>363</v>
      </c>
      <c r="B419" s="352" t="s">
        <v>366</v>
      </c>
      <c r="C419" s="353">
        <v>3231289</v>
      </c>
      <c r="F419" s="340"/>
      <c r="H419" s="354"/>
      <c r="J419" s="355"/>
      <c r="K419" s="355"/>
    </row>
    <row r="420" spans="1:13" x14ac:dyDescent="0.25">
      <c r="A420" s="351" t="s">
        <v>363</v>
      </c>
      <c r="B420" s="352" t="s">
        <v>367</v>
      </c>
      <c r="C420" s="353">
        <v>6001407</v>
      </c>
      <c r="F420" s="340"/>
      <c r="H420" s="354"/>
      <c r="J420" s="355"/>
      <c r="K420" s="355"/>
    </row>
    <row r="421" spans="1:13" s="359" customFormat="1" x14ac:dyDescent="0.25">
      <c r="A421" s="351" t="s">
        <v>363</v>
      </c>
      <c r="B421" s="352" t="s">
        <v>368</v>
      </c>
      <c r="C421" s="353">
        <v>4634514</v>
      </c>
      <c r="E421" s="340"/>
      <c r="F421" s="340"/>
      <c r="H421" s="354"/>
      <c r="J421" s="355"/>
      <c r="K421" s="355"/>
      <c r="M421" s="339"/>
    </row>
    <row r="422" spans="1:13" x14ac:dyDescent="0.25">
      <c r="A422" s="351" t="s">
        <v>363</v>
      </c>
      <c r="B422" s="352" t="s">
        <v>369</v>
      </c>
      <c r="C422" s="353">
        <v>5292601</v>
      </c>
      <c r="F422" s="340"/>
      <c r="H422" s="354"/>
      <c r="J422" s="355"/>
      <c r="K422" s="355"/>
    </row>
    <row r="423" spans="1:13" x14ac:dyDescent="0.25">
      <c r="A423" s="351" t="s">
        <v>363</v>
      </c>
      <c r="B423" s="352" t="s">
        <v>370</v>
      </c>
      <c r="C423" s="353">
        <v>1793925</v>
      </c>
      <c r="F423" s="340"/>
      <c r="H423" s="354"/>
      <c r="J423" s="355"/>
      <c r="K423" s="355"/>
    </row>
    <row r="424" spans="1:13" x14ac:dyDescent="0.25">
      <c r="A424" s="351" t="s">
        <v>363</v>
      </c>
      <c r="B424" s="352" t="s">
        <v>371</v>
      </c>
      <c r="C424" s="353">
        <v>3687457</v>
      </c>
      <c r="F424" s="340"/>
      <c r="H424" s="354"/>
      <c r="J424" s="355"/>
      <c r="K424" s="355"/>
    </row>
    <row r="425" spans="1:13" x14ac:dyDescent="0.25">
      <c r="A425" s="356" t="s">
        <v>372</v>
      </c>
      <c r="B425" s="357" t="s">
        <v>590</v>
      </c>
      <c r="C425" s="358">
        <v>71807799</v>
      </c>
      <c r="G425" s="340"/>
      <c r="H425" s="354"/>
      <c r="J425" s="355"/>
      <c r="K425" s="355"/>
    </row>
    <row r="426" spans="1:13" x14ac:dyDescent="0.25">
      <c r="A426" s="351" t="s">
        <v>372</v>
      </c>
      <c r="B426" s="352" t="s">
        <v>9</v>
      </c>
      <c r="C426" s="353">
        <v>9605099</v>
      </c>
      <c r="F426" s="340"/>
      <c r="H426" s="354"/>
      <c r="J426" s="355"/>
      <c r="K426" s="355"/>
    </row>
    <row r="427" spans="1:13" x14ac:dyDescent="0.25">
      <c r="A427" s="351" t="s">
        <v>372</v>
      </c>
      <c r="B427" s="352" t="s">
        <v>373</v>
      </c>
      <c r="C427" s="353">
        <v>1261123</v>
      </c>
      <c r="F427" s="340"/>
      <c r="H427" s="354"/>
      <c r="J427" s="355"/>
      <c r="K427" s="355"/>
    </row>
    <row r="428" spans="1:13" x14ac:dyDescent="0.25">
      <c r="A428" s="351" t="s">
        <v>372</v>
      </c>
      <c r="B428" s="352" t="s">
        <v>113</v>
      </c>
      <c r="C428" s="353">
        <v>912634</v>
      </c>
      <c r="F428" s="340"/>
      <c r="H428" s="354"/>
      <c r="J428" s="355"/>
      <c r="K428" s="355"/>
    </row>
    <row r="429" spans="1:13" s="359" customFormat="1" x14ac:dyDescent="0.25">
      <c r="A429" s="351" t="s">
        <v>372</v>
      </c>
      <c r="B429" s="352" t="s">
        <v>374</v>
      </c>
      <c r="C429" s="353">
        <v>5749367</v>
      </c>
      <c r="E429" s="340"/>
      <c r="F429" s="340"/>
      <c r="H429" s="354"/>
      <c r="J429" s="355"/>
      <c r="K429" s="355"/>
      <c r="M429" s="339"/>
    </row>
    <row r="430" spans="1:13" x14ac:dyDescent="0.25">
      <c r="A430" s="351" t="s">
        <v>372</v>
      </c>
      <c r="B430" s="352" t="s">
        <v>375</v>
      </c>
      <c r="C430" s="353">
        <v>941100</v>
      </c>
      <c r="F430" s="340"/>
      <c r="H430" s="354"/>
      <c r="J430" s="355"/>
      <c r="K430" s="355"/>
    </row>
    <row r="431" spans="1:13" x14ac:dyDescent="0.25">
      <c r="A431" s="351" t="s">
        <v>372</v>
      </c>
      <c r="B431" s="352" t="s">
        <v>376</v>
      </c>
      <c r="C431" s="353">
        <v>2450457</v>
      </c>
      <c r="F431" s="340"/>
      <c r="H431" s="354"/>
      <c r="J431" s="355"/>
      <c r="K431" s="355"/>
    </row>
    <row r="432" spans="1:13" x14ac:dyDescent="0.25">
      <c r="A432" s="351" t="s">
        <v>372</v>
      </c>
      <c r="B432" s="352" t="s">
        <v>377</v>
      </c>
      <c r="C432" s="353">
        <v>931189</v>
      </c>
      <c r="F432" s="340"/>
      <c r="H432" s="354"/>
      <c r="J432" s="355"/>
      <c r="K432" s="355"/>
    </row>
    <row r="433" spans="1:13" x14ac:dyDescent="0.25">
      <c r="A433" s="351" t="s">
        <v>372</v>
      </c>
      <c r="B433" s="352" t="s">
        <v>378</v>
      </c>
      <c r="C433" s="353">
        <v>4074284</v>
      </c>
      <c r="F433" s="340"/>
      <c r="H433" s="354"/>
      <c r="J433" s="355"/>
      <c r="K433" s="355"/>
    </row>
    <row r="434" spans="1:13" x14ac:dyDescent="0.25">
      <c r="A434" s="351" t="s">
        <v>372</v>
      </c>
      <c r="B434" s="352" t="s">
        <v>379</v>
      </c>
      <c r="C434" s="353">
        <v>4390919</v>
      </c>
      <c r="F434" s="340"/>
      <c r="H434" s="354"/>
      <c r="J434" s="355"/>
      <c r="K434" s="355"/>
    </row>
    <row r="435" spans="1:13" x14ac:dyDescent="0.25">
      <c r="A435" s="351" t="s">
        <v>372</v>
      </c>
      <c r="B435" s="352" t="s">
        <v>380</v>
      </c>
      <c r="C435" s="353">
        <v>4645038</v>
      </c>
      <c r="F435" s="340"/>
      <c r="H435" s="354"/>
      <c r="J435" s="355"/>
      <c r="K435" s="355"/>
    </row>
    <row r="436" spans="1:13" x14ac:dyDescent="0.25">
      <c r="A436" s="351" t="s">
        <v>372</v>
      </c>
      <c r="B436" s="352" t="s">
        <v>381</v>
      </c>
      <c r="C436" s="353">
        <v>6866622</v>
      </c>
      <c r="F436" s="340"/>
      <c r="H436" s="354"/>
      <c r="J436" s="355"/>
      <c r="K436" s="355"/>
    </row>
    <row r="437" spans="1:13" s="359" customFormat="1" x14ac:dyDescent="0.25">
      <c r="A437" s="351" t="s">
        <v>372</v>
      </c>
      <c r="B437" s="352" t="s">
        <v>382</v>
      </c>
      <c r="C437" s="353">
        <v>3700232</v>
      </c>
      <c r="E437" s="340"/>
      <c r="F437" s="340"/>
      <c r="H437" s="354"/>
      <c r="J437" s="355"/>
      <c r="K437" s="355"/>
      <c r="M437" s="339"/>
    </row>
    <row r="438" spans="1:13" x14ac:dyDescent="0.25">
      <c r="A438" s="351" t="s">
        <v>372</v>
      </c>
      <c r="B438" s="352" t="s">
        <v>383</v>
      </c>
      <c r="C438" s="353">
        <v>3370319</v>
      </c>
      <c r="F438" s="340"/>
      <c r="H438" s="354"/>
      <c r="J438" s="355"/>
      <c r="K438" s="355"/>
    </row>
    <row r="439" spans="1:13" x14ac:dyDescent="0.25">
      <c r="A439" s="351" t="s">
        <v>372</v>
      </c>
      <c r="B439" s="352" t="s">
        <v>384</v>
      </c>
      <c r="C439" s="353">
        <v>5590424</v>
      </c>
      <c r="F439" s="340"/>
      <c r="H439" s="354"/>
      <c r="J439" s="355"/>
      <c r="K439" s="355"/>
    </row>
    <row r="440" spans="1:13" x14ac:dyDescent="0.25">
      <c r="A440" s="351" t="s">
        <v>372</v>
      </c>
      <c r="B440" s="352" t="s">
        <v>385</v>
      </c>
      <c r="C440" s="353">
        <v>2179569</v>
      </c>
      <c r="F440" s="340"/>
      <c r="H440" s="354"/>
      <c r="J440" s="355"/>
      <c r="K440" s="355"/>
    </row>
    <row r="441" spans="1:13" x14ac:dyDescent="0.25">
      <c r="A441" s="351" t="s">
        <v>372</v>
      </c>
      <c r="B441" s="352" t="s">
        <v>386</v>
      </c>
      <c r="C441" s="353">
        <v>8407237</v>
      </c>
      <c r="F441" s="340"/>
      <c r="H441" s="354"/>
      <c r="J441" s="355"/>
      <c r="K441" s="355"/>
    </row>
    <row r="442" spans="1:13" x14ac:dyDescent="0.25">
      <c r="A442" s="351" t="s">
        <v>372</v>
      </c>
      <c r="B442" s="352" t="s">
        <v>387</v>
      </c>
      <c r="C442" s="353">
        <v>6732186</v>
      </c>
      <c r="F442" s="340"/>
      <c r="H442" s="354"/>
      <c r="J442" s="355"/>
      <c r="K442" s="355"/>
    </row>
    <row r="443" spans="1:13" x14ac:dyDescent="0.25">
      <c r="A443" s="356" t="s">
        <v>388</v>
      </c>
      <c r="B443" s="357" t="s">
        <v>590</v>
      </c>
      <c r="C443" s="358">
        <v>26785009</v>
      </c>
      <c r="G443" s="340"/>
      <c r="H443" s="354"/>
      <c r="J443" s="355"/>
      <c r="K443" s="355"/>
    </row>
    <row r="444" spans="1:13" x14ac:dyDescent="0.25">
      <c r="A444" s="351" t="s">
        <v>388</v>
      </c>
      <c r="B444" s="352" t="s">
        <v>9</v>
      </c>
      <c r="C444" s="353">
        <v>2764710</v>
      </c>
      <c r="F444" s="340"/>
      <c r="H444" s="354"/>
      <c r="J444" s="355"/>
      <c r="K444" s="355"/>
    </row>
    <row r="445" spans="1:13" x14ac:dyDescent="0.25">
      <c r="A445" s="351" t="s">
        <v>388</v>
      </c>
      <c r="B445" s="352" t="s">
        <v>389</v>
      </c>
      <c r="C445" s="353">
        <v>4681385</v>
      </c>
      <c r="F445" s="340"/>
      <c r="H445" s="354"/>
      <c r="J445" s="355"/>
      <c r="K445" s="355"/>
    </row>
    <row r="446" spans="1:13" x14ac:dyDescent="0.25">
      <c r="A446" s="351" t="s">
        <v>388</v>
      </c>
      <c r="B446" s="352" t="s">
        <v>390</v>
      </c>
      <c r="C446" s="353">
        <v>3791236</v>
      </c>
      <c r="F446" s="340"/>
      <c r="H446" s="354"/>
      <c r="J446" s="355"/>
      <c r="K446" s="355"/>
    </row>
    <row r="447" spans="1:13" x14ac:dyDescent="0.25">
      <c r="A447" s="351" t="s">
        <v>388</v>
      </c>
      <c r="B447" s="352" t="s">
        <v>391</v>
      </c>
      <c r="C447" s="353">
        <v>1575671</v>
      </c>
      <c r="F447" s="340"/>
      <c r="H447" s="354"/>
      <c r="J447" s="355"/>
      <c r="K447" s="355"/>
    </row>
    <row r="448" spans="1:13" x14ac:dyDescent="0.25">
      <c r="A448" s="351" t="s">
        <v>388</v>
      </c>
      <c r="B448" s="352" t="s">
        <v>392</v>
      </c>
      <c r="C448" s="353">
        <v>7060678</v>
      </c>
      <c r="F448" s="340"/>
      <c r="H448" s="354"/>
      <c r="J448" s="355"/>
      <c r="K448" s="355"/>
    </row>
    <row r="449" spans="1:13" x14ac:dyDescent="0.25">
      <c r="A449" s="351" t="s">
        <v>388</v>
      </c>
      <c r="B449" s="352" t="s">
        <v>393</v>
      </c>
      <c r="C449" s="353">
        <v>3670138</v>
      </c>
      <c r="F449" s="340"/>
      <c r="H449" s="354"/>
      <c r="J449" s="355"/>
      <c r="K449" s="355"/>
    </row>
    <row r="450" spans="1:13" x14ac:dyDescent="0.25">
      <c r="A450" s="351" t="s">
        <v>388</v>
      </c>
      <c r="B450" s="352" t="s">
        <v>394</v>
      </c>
      <c r="C450" s="353">
        <v>3241191</v>
      </c>
      <c r="F450" s="340"/>
      <c r="H450" s="354"/>
      <c r="J450" s="355"/>
      <c r="K450" s="355"/>
    </row>
    <row r="451" spans="1:13" x14ac:dyDescent="0.25">
      <c r="A451" s="356" t="s">
        <v>395</v>
      </c>
      <c r="B451" s="357" t="s">
        <v>590</v>
      </c>
      <c r="C451" s="358">
        <v>45233576</v>
      </c>
      <c r="G451" s="340"/>
      <c r="H451" s="354"/>
      <c r="J451" s="355"/>
      <c r="K451" s="355"/>
    </row>
    <row r="452" spans="1:13" s="359" customFormat="1" x14ac:dyDescent="0.25">
      <c r="A452" s="351" t="s">
        <v>395</v>
      </c>
      <c r="B452" s="352" t="s">
        <v>9</v>
      </c>
      <c r="C452" s="353">
        <v>8087249</v>
      </c>
      <c r="E452" s="340"/>
      <c r="F452" s="340"/>
      <c r="H452" s="354"/>
      <c r="J452" s="355"/>
      <c r="K452" s="355"/>
      <c r="M452" s="339"/>
    </row>
    <row r="453" spans="1:13" x14ac:dyDescent="0.25">
      <c r="A453" s="351" t="s">
        <v>395</v>
      </c>
      <c r="B453" s="352" t="s">
        <v>396</v>
      </c>
      <c r="C453" s="353">
        <v>3318148</v>
      </c>
      <c r="F453" s="340"/>
      <c r="H453" s="354"/>
      <c r="J453" s="355"/>
      <c r="K453" s="355"/>
    </row>
    <row r="454" spans="1:13" x14ac:dyDescent="0.25">
      <c r="A454" s="351" t="s">
        <v>395</v>
      </c>
      <c r="B454" s="352" t="s">
        <v>397</v>
      </c>
      <c r="C454" s="353">
        <v>1414187</v>
      </c>
      <c r="F454" s="340"/>
      <c r="H454" s="354"/>
      <c r="J454" s="355"/>
      <c r="K454" s="355"/>
    </row>
    <row r="455" spans="1:13" x14ac:dyDescent="0.25">
      <c r="A455" s="351" t="s">
        <v>395</v>
      </c>
      <c r="B455" s="352" t="s">
        <v>398</v>
      </c>
      <c r="C455" s="353">
        <v>1012459</v>
      </c>
      <c r="F455" s="340"/>
      <c r="H455" s="354"/>
      <c r="J455" s="355"/>
      <c r="K455" s="355"/>
    </row>
    <row r="456" spans="1:13" x14ac:dyDescent="0.25">
      <c r="A456" s="351" t="s">
        <v>395</v>
      </c>
      <c r="B456" s="352" t="s">
        <v>399</v>
      </c>
      <c r="C456" s="353">
        <v>7359475</v>
      </c>
      <c r="F456" s="340"/>
      <c r="H456" s="354"/>
      <c r="J456" s="355"/>
      <c r="K456" s="355"/>
    </row>
    <row r="457" spans="1:13" x14ac:dyDescent="0.25">
      <c r="A457" s="351" t="s">
        <v>395</v>
      </c>
      <c r="B457" s="352" t="s">
        <v>400</v>
      </c>
      <c r="C457" s="353">
        <v>4505246</v>
      </c>
      <c r="F457" s="340"/>
      <c r="H457" s="354"/>
      <c r="J457" s="355"/>
      <c r="K457" s="355"/>
    </row>
    <row r="458" spans="1:13" x14ac:dyDescent="0.25">
      <c r="A458" s="351" t="s">
        <v>395</v>
      </c>
      <c r="B458" s="352" t="s">
        <v>355</v>
      </c>
      <c r="C458" s="353">
        <v>1020313</v>
      </c>
      <c r="F458" s="340"/>
      <c r="H458" s="354"/>
      <c r="J458" s="355"/>
      <c r="K458" s="355"/>
    </row>
    <row r="459" spans="1:13" x14ac:dyDescent="0.25">
      <c r="A459" s="351" t="s">
        <v>395</v>
      </c>
      <c r="B459" s="352" t="s">
        <v>401</v>
      </c>
      <c r="C459" s="353">
        <v>5380678</v>
      </c>
      <c r="F459" s="340"/>
      <c r="H459" s="354"/>
      <c r="J459" s="355"/>
      <c r="K459" s="355"/>
    </row>
    <row r="460" spans="1:13" s="359" customFormat="1" x14ac:dyDescent="0.25">
      <c r="A460" s="351" t="s">
        <v>395</v>
      </c>
      <c r="B460" s="352" t="s">
        <v>402</v>
      </c>
      <c r="C460" s="353">
        <v>1203541</v>
      </c>
      <c r="E460" s="340"/>
      <c r="F460" s="340"/>
      <c r="H460" s="354"/>
      <c r="J460" s="355"/>
      <c r="K460" s="355"/>
      <c r="M460" s="339"/>
    </row>
    <row r="461" spans="1:13" x14ac:dyDescent="0.25">
      <c r="A461" s="351" t="s">
        <v>395</v>
      </c>
      <c r="B461" s="352" t="s">
        <v>403</v>
      </c>
      <c r="C461" s="353">
        <v>4603333</v>
      </c>
      <c r="F461" s="340"/>
      <c r="H461" s="354"/>
      <c r="J461" s="355"/>
      <c r="K461" s="355"/>
    </row>
    <row r="462" spans="1:13" x14ac:dyDescent="0.25">
      <c r="A462" s="351" t="s">
        <v>395</v>
      </c>
      <c r="B462" s="352" t="s">
        <v>404</v>
      </c>
      <c r="C462" s="353">
        <v>1089195</v>
      </c>
      <c r="F462" s="340"/>
      <c r="H462" s="354"/>
      <c r="J462" s="355"/>
      <c r="K462" s="355"/>
    </row>
    <row r="463" spans="1:13" x14ac:dyDescent="0.25">
      <c r="A463" s="351" t="s">
        <v>395</v>
      </c>
      <c r="B463" s="352" t="s">
        <v>405</v>
      </c>
      <c r="C463" s="353">
        <v>6239752</v>
      </c>
      <c r="F463" s="340"/>
      <c r="H463" s="354"/>
      <c r="J463" s="355"/>
      <c r="K463" s="355"/>
    </row>
    <row r="464" spans="1:13" x14ac:dyDescent="0.25">
      <c r="A464" s="356" t="s">
        <v>406</v>
      </c>
      <c r="B464" s="357" t="s">
        <v>590</v>
      </c>
      <c r="C464" s="358">
        <v>25123998</v>
      </c>
      <c r="G464" s="340"/>
      <c r="H464" s="354"/>
      <c r="J464" s="355"/>
      <c r="K464" s="355"/>
    </row>
    <row r="465" spans="1:13" x14ac:dyDescent="0.25">
      <c r="A465" s="351" t="s">
        <v>406</v>
      </c>
      <c r="B465" s="352" t="s">
        <v>9</v>
      </c>
      <c r="C465" s="353">
        <v>3998187</v>
      </c>
      <c r="F465" s="340"/>
      <c r="H465" s="354"/>
      <c r="J465" s="355"/>
      <c r="K465" s="355"/>
    </row>
    <row r="466" spans="1:13" x14ac:dyDescent="0.25">
      <c r="A466" s="351" t="s">
        <v>406</v>
      </c>
      <c r="B466" s="352" t="s">
        <v>407</v>
      </c>
      <c r="C466" s="353">
        <v>2873709</v>
      </c>
      <c r="F466" s="340"/>
      <c r="H466" s="354"/>
      <c r="J466" s="355"/>
      <c r="K466" s="355"/>
    </row>
    <row r="467" spans="1:13" x14ac:dyDescent="0.25">
      <c r="A467" s="351" t="s">
        <v>406</v>
      </c>
      <c r="B467" s="352" t="s">
        <v>408</v>
      </c>
      <c r="C467" s="353">
        <v>1945246</v>
      </c>
      <c r="F467" s="340"/>
      <c r="H467" s="354"/>
      <c r="J467" s="355"/>
      <c r="K467" s="355"/>
    </row>
    <row r="468" spans="1:13" x14ac:dyDescent="0.25">
      <c r="A468" s="351" t="s">
        <v>406</v>
      </c>
      <c r="B468" s="352" t="s">
        <v>409</v>
      </c>
      <c r="C468" s="353">
        <v>4377955</v>
      </c>
      <c r="F468" s="340"/>
      <c r="H468" s="354"/>
      <c r="J468" s="355"/>
      <c r="K468" s="355"/>
    </row>
    <row r="469" spans="1:13" x14ac:dyDescent="0.25">
      <c r="A469" s="351" t="s">
        <v>406</v>
      </c>
      <c r="B469" s="352" t="s">
        <v>646</v>
      </c>
      <c r="C469" s="353">
        <v>1860666</v>
      </c>
      <c r="F469" s="340"/>
      <c r="H469" s="354"/>
      <c r="J469" s="355"/>
      <c r="K469" s="355"/>
    </row>
    <row r="470" spans="1:13" x14ac:dyDescent="0.25">
      <c r="A470" s="351" t="s">
        <v>406</v>
      </c>
      <c r="B470" s="352" t="s">
        <v>240</v>
      </c>
      <c r="C470" s="353">
        <v>3769161</v>
      </c>
      <c r="F470" s="340"/>
      <c r="H470" s="354"/>
      <c r="J470" s="355"/>
      <c r="K470" s="355"/>
    </row>
    <row r="471" spans="1:13" s="359" customFormat="1" x14ac:dyDescent="0.25">
      <c r="A471" s="351" t="s">
        <v>406</v>
      </c>
      <c r="B471" s="352" t="s">
        <v>410</v>
      </c>
      <c r="C471" s="353">
        <v>3677759</v>
      </c>
      <c r="E471" s="340"/>
      <c r="F471" s="340"/>
      <c r="H471" s="354"/>
      <c r="J471" s="355"/>
      <c r="K471" s="355"/>
      <c r="M471" s="339"/>
    </row>
    <row r="472" spans="1:13" x14ac:dyDescent="0.25">
      <c r="A472" s="351" t="s">
        <v>406</v>
      </c>
      <c r="B472" s="352" t="s">
        <v>411</v>
      </c>
      <c r="C472" s="353">
        <v>2621315</v>
      </c>
      <c r="F472" s="340"/>
      <c r="H472" s="354"/>
      <c r="J472" s="355"/>
      <c r="K472" s="355"/>
    </row>
    <row r="473" spans="1:13" x14ac:dyDescent="0.25">
      <c r="A473" s="356" t="s">
        <v>412</v>
      </c>
      <c r="B473" s="357" t="s">
        <v>590</v>
      </c>
      <c r="C473" s="358">
        <v>25082544</v>
      </c>
      <c r="G473" s="340"/>
      <c r="H473" s="354"/>
      <c r="J473" s="355"/>
      <c r="K473" s="355"/>
    </row>
    <row r="474" spans="1:13" x14ac:dyDescent="0.25">
      <c r="A474" s="351" t="s">
        <v>412</v>
      </c>
      <c r="B474" s="352" t="s">
        <v>9</v>
      </c>
      <c r="C474" s="353">
        <v>9059850</v>
      </c>
      <c r="F474" s="340"/>
      <c r="H474" s="354"/>
      <c r="J474" s="355"/>
      <c r="K474" s="355"/>
    </row>
    <row r="475" spans="1:13" x14ac:dyDescent="0.25">
      <c r="A475" s="351" t="s">
        <v>412</v>
      </c>
      <c r="B475" s="352" t="s">
        <v>413</v>
      </c>
      <c r="C475" s="353">
        <v>4290934</v>
      </c>
      <c r="F475" s="340"/>
      <c r="H475" s="354"/>
      <c r="J475" s="355"/>
      <c r="K475" s="355"/>
    </row>
    <row r="476" spans="1:13" x14ac:dyDescent="0.25">
      <c r="A476" s="351" t="s">
        <v>412</v>
      </c>
      <c r="B476" s="352" t="s">
        <v>414</v>
      </c>
      <c r="C476" s="353">
        <v>5701586</v>
      </c>
      <c r="F476" s="340"/>
      <c r="H476" s="354"/>
      <c r="J476" s="355"/>
      <c r="K476" s="355"/>
    </row>
    <row r="477" spans="1:13" x14ac:dyDescent="0.25">
      <c r="A477" s="351" t="s">
        <v>412</v>
      </c>
      <c r="B477" s="352" t="s">
        <v>415</v>
      </c>
      <c r="C477" s="353">
        <v>1434845</v>
      </c>
      <c r="F477" s="340"/>
      <c r="H477" s="354"/>
      <c r="J477" s="355"/>
      <c r="K477" s="355"/>
    </row>
    <row r="478" spans="1:13" x14ac:dyDescent="0.25">
      <c r="A478" s="351" t="s">
        <v>412</v>
      </c>
      <c r="B478" s="352" t="s">
        <v>416</v>
      </c>
      <c r="C478" s="353">
        <v>2143021</v>
      </c>
      <c r="F478" s="340"/>
      <c r="H478" s="354"/>
      <c r="J478" s="355"/>
      <c r="K478" s="355"/>
    </row>
    <row r="479" spans="1:13" x14ac:dyDescent="0.25">
      <c r="A479" s="351" t="s">
        <v>412</v>
      </c>
      <c r="B479" s="352" t="s">
        <v>417</v>
      </c>
      <c r="C479" s="353">
        <v>2452308</v>
      </c>
      <c r="F479" s="340"/>
      <c r="H479" s="354"/>
      <c r="J479" s="355"/>
      <c r="K479" s="355"/>
    </row>
    <row r="480" spans="1:13" x14ac:dyDescent="0.25">
      <c r="A480" s="356" t="s">
        <v>418</v>
      </c>
      <c r="B480" s="357" t="s">
        <v>590</v>
      </c>
      <c r="C480" s="358">
        <v>9466588</v>
      </c>
      <c r="G480" s="340"/>
      <c r="H480" s="354"/>
      <c r="J480" s="355"/>
      <c r="K480" s="355"/>
    </row>
    <row r="481" spans="1:13" x14ac:dyDescent="0.25">
      <c r="A481" s="351" t="s">
        <v>418</v>
      </c>
      <c r="B481" s="352" t="s">
        <v>9</v>
      </c>
      <c r="C481" s="353">
        <v>2738023</v>
      </c>
      <c r="F481" s="340"/>
      <c r="H481" s="354"/>
      <c r="J481" s="355"/>
      <c r="K481" s="355"/>
    </row>
    <row r="482" spans="1:13" x14ac:dyDescent="0.25">
      <c r="A482" s="351" t="s">
        <v>418</v>
      </c>
      <c r="B482" s="352" t="s">
        <v>419</v>
      </c>
      <c r="C482" s="353">
        <v>1954854</v>
      </c>
      <c r="F482" s="340"/>
      <c r="H482" s="354"/>
      <c r="J482" s="355"/>
      <c r="K482" s="355"/>
    </row>
    <row r="483" spans="1:13" x14ac:dyDescent="0.25">
      <c r="A483" s="351" t="s">
        <v>418</v>
      </c>
      <c r="B483" s="352" t="s">
        <v>420</v>
      </c>
      <c r="C483" s="353">
        <v>1597752</v>
      </c>
      <c r="F483" s="340"/>
      <c r="H483" s="354"/>
      <c r="J483" s="355"/>
      <c r="K483" s="355"/>
    </row>
    <row r="484" spans="1:13" x14ac:dyDescent="0.25">
      <c r="A484" s="351" t="s">
        <v>418</v>
      </c>
      <c r="B484" s="352" t="s">
        <v>421</v>
      </c>
      <c r="C484" s="353">
        <v>999034</v>
      </c>
      <c r="F484" s="340"/>
      <c r="H484" s="354"/>
      <c r="J484" s="355"/>
      <c r="K484" s="355"/>
    </row>
    <row r="485" spans="1:13" x14ac:dyDescent="0.25">
      <c r="A485" s="351" t="s">
        <v>418</v>
      </c>
      <c r="B485" s="352" t="s">
        <v>422</v>
      </c>
      <c r="C485" s="353">
        <v>1411639</v>
      </c>
      <c r="F485" s="340"/>
      <c r="H485" s="354"/>
      <c r="J485" s="355"/>
      <c r="K485" s="355"/>
    </row>
    <row r="486" spans="1:13" x14ac:dyDescent="0.25">
      <c r="A486" s="351" t="s">
        <v>418</v>
      </c>
      <c r="B486" s="352" t="s">
        <v>423</v>
      </c>
      <c r="C486" s="353">
        <v>765286</v>
      </c>
      <c r="F486" s="340"/>
      <c r="H486" s="354"/>
      <c r="J486" s="355"/>
      <c r="K486" s="355"/>
    </row>
    <row r="487" spans="1:13" x14ac:dyDescent="0.25">
      <c r="A487" s="356" t="s">
        <v>424</v>
      </c>
      <c r="B487" s="357" t="s">
        <v>590</v>
      </c>
      <c r="C487" s="358">
        <v>30552285</v>
      </c>
      <c r="G487" s="340"/>
      <c r="H487" s="354"/>
      <c r="J487" s="355"/>
      <c r="K487" s="355"/>
    </row>
    <row r="488" spans="1:13" x14ac:dyDescent="0.25">
      <c r="A488" s="351" t="s">
        <v>424</v>
      </c>
      <c r="B488" s="352" t="s">
        <v>9</v>
      </c>
      <c r="C488" s="353">
        <v>4761190</v>
      </c>
      <c r="F488" s="340"/>
      <c r="H488" s="354"/>
      <c r="J488" s="355"/>
      <c r="K488" s="355"/>
    </row>
    <row r="489" spans="1:13" x14ac:dyDescent="0.25">
      <c r="A489" s="351" t="s">
        <v>424</v>
      </c>
      <c r="B489" s="352" t="s">
        <v>425</v>
      </c>
      <c r="C489" s="353">
        <v>4658359</v>
      </c>
      <c r="F489" s="340"/>
      <c r="H489" s="354"/>
      <c r="J489" s="355"/>
      <c r="K489" s="355"/>
    </row>
    <row r="490" spans="1:13" x14ac:dyDescent="0.25">
      <c r="A490" s="351" t="s">
        <v>424</v>
      </c>
      <c r="B490" s="352" t="s">
        <v>426</v>
      </c>
      <c r="C490" s="353">
        <v>971909</v>
      </c>
      <c r="F490" s="340"/>
      <c r="H490" s="354"/>
      <c r="J490" s="355"/>
      <c r="K490" s="355"/>
    </row>
    <row r="491" spans="1:13" x14ac:dyDescent="0.25">
      <c r="A491" s="351" t="s">
        <v>424</v>
      </c>
      <c r="B491" s="352" t="s">
        <v>427</v>
      </c>
      <c r="C491" s="353">
        <v>1242687</v>
      </c>
      <c r="F491" s="340"/>
      <c r="H491" s="354"/>
      <c r="J491" s="355"/>
      <c r="K491" s="355"/>
    </row>
    <row r="492" spans="1:13" s="359" customFormat="1" x14ac:dyDescent="0.25">
      <c r="A492" s="351" t="s">
        <v>424</v>
      </c>
      <c r="B492" s="352" t="s">
        <v>428</v>
      </c>
      <c r="C492" s="353">
        <v>187140</v>
      </c>
      <c r="E492" s="340"/>
      <c r="F492" s="340"/>
      <c r="H492" s="354"/>
      <c r="J492" s="355"/>
      <c r="K492" s="355"/>
      <c r="M492" s="339"/>
    </row>
    <row r="493" spans="1:13" x14ac:dyDescent="0.25">
      <c r="A493" s="351" t="s">
        <v>424</v>
      </c>
      <c r="B493" s="352" t="s">
        <v>429</v>
      </c>
      <c r="C493" s="353">
        <v>2040305</v>
      </c>
      <c r="F493" s="340"/>
      <c r="H493" s="354"/>
      <c r="J493" s="355"/>
      <c r="K493" s="355"/>
    </row>
    <row r="494" spans="1:13" x14ac:dyDescent="0.25">
      <c r="A494" s="351" t="s">
        <v>424</v>
      </c>
      <c r="B494" s="352" t="s">
        <v>430</v>
      </c>
      <c r="C494" s="353">
        <v>2117469</v>
      </c>
      <c r="F494" s="340"/>
      <c r="H494" s="354"/>
      <c r="J494" s="355"/>
      <c r="K494" s="355"/>
    </row>
    <row r="495" spans="1:13" x14ac:dyDescent="0.25">
      <c r="A495" s="351" t="s">
        <v>424</v>
      </c>
      <c r="B495" s="352" t="s">
        <v>431</v>
      </c>
      <c r="C495" s="353">
        <v>1216413</v>
      </c>
      <c r="F495" s="340"/>
      <c r="H495" s="354"/>
      <c r="J495" s="355"/>
      <c r="K495" s="355"/>
    </row>
    <row r="496" spans="1:13" x14ac:dyDescent="0.25">
      <c r="A496" s="351" t="s">
        <v>424</v>
      </c>
      <c r="B496" s="352" t="s">
        <v>432</v>
      </c>
      <c r="C496" s="353">
        <v>676292</v>
      </c>
      <c r="F496" s="340"/>
      <c r="H496" s="354"/>
      <c r="J496" s="355"/>
      <c r="K496" s="355"/>
    </row>
    <row r="497" spans="1:13" x14ac:dyDescent="0.25">
      <c r="A497" s="351" t="s">
        <v>424</v>
      </c>
      <c r="B497" s="352" t="s">
        <v>433</v>
      </c>
      <c r="C497" s="353">
        <v>2965402</v>
      </c>
      <c r="F497" s="340"/>
      <c r="H497" s="354"/>
      <c r="J497" s="355"/>
      <c r="K497" s="355"/>
    </row>
    <row r="498" spans="1:13" x14ac:dyDescent="0.25">
      <c r="A498" s="351" t="s">
        <v>424</v>
      </c>
      <c r="B498" s="352" t="s">
        <v>434</v>
      </c>
      <c r="C498" s="353">
        <v>3638662</v>
      </c>
      <c r="F498" s="340"/>
      <c r="H498" s="354"/>
      <c r="J498" s="355"/>
      <c r="K498" s="355"/>
    </row>
    <row r="499" spans="1:13" x14ac:dyDescent="0.25">
      <c r="A499" s="351" t="s">
        <v>424</v>
      </c>
      <c r="B499" s="352" t="s">
        <v>435</v>
      </c>
      <c r="C499" s="353">
        <v>2064667</v>
      </c>
      <c r="F499" s="340"/>
      <c r="H499" s="354"/>
      <c r="J499" s="355"/>
      <c r="K499" s="355"/>
    </row>
    <row r="500" spans="1:13" s="359" customFormat="1" x14ac:dyDescent="0.25">
      <c r="A500" s="351" t="s">
        <v>424</v>
      </c>
      <c r="B500" s="352" t="s">
        <v>436</v>
      </c>
      <c r="C500" s="353">
        <v>680515</v>
      </c>
      <c r="E500" s="340"/>
      <c r="F500" s="340"/>
      <c r="H500" s="354"/>
      <c r="J500" s="355"/>
      <c r="K500" s="355"/>
      <c r="M500" s="339"/>
    </row>
    <row r="501" spans="1:13" x14ac:dyDescent="0.25">
      <c r="A501" s="351" t="s">
        <v>424</v>
      </c>
      <c r="B501" s="352" t="s">
        <v>437</v>
      </c>
      <c r="C501" s="353">
        <v>3331275</v>
      </c>
      <c r="F501" s="340"/>
      <c r="H501" s="354"/>
      <c r="J501" s="355"/>
      <c r="K501" s="355"/>
    </row>
    <row r="502" spans="1:13" x14ac:dyDescent="0.25">
      <c r="A502" s="356" t="s">
        <v>438</v>
      </c>
      <c r="B502" s="357" t="s">
        <v>590</v>
      </c>
      <c r="C502" s="358">
        <v>40771531</v>
      </c>
      <c r="G502" s="340"/>
      <c r="H502" s="354"/>
      <c r="J502" s="355"/>
      <c r="K502" s="355"/>
    </row>
    <row r="503" spans="1:13" x14ac:dyDescent="0.25">
      <c r="A503" s="351" t="s">
        <v>438</v>
      </c>
      <c r="B503" s="352" t="s">
        <v>9</v>
      </c>
      <c r="C503" s="353">
        <v>3877739</v>
      </c>
      <c r="F503" s="340"/>
      <c r="H503" s="354"/>
      <c r="J503" s="355"/>
      <c r="K503" s="355"/>
    </row>
    <row r="504" spans="1:13" x14ac:dyDescent="0.25">
      <c r="A504" s="351" t="s">
        <v>438</v>
      </c>
      <c r="B504" s="352" t="s">
        <v>439</v>
      </c>
      <c r="C504" s="353">
        <v>3482709</v>
      </c>
      <c r="F504" s="340"/>
      <c r="H504" s="354"/>
      <c r="J504" s="355"/>
      <c r="K504" s="355"/>
    </row>
    <row r="505" spans="1:13" x14ac:dyDescent="0.25">
      <c r="A505" s="351" t="s">
        <v>438</v>
      </c>
      <c r="B505" s="352" t="s">
        <v>440</v>
      </c>
      <c r="C505" s="353">
        <v>9244250</v>
      </c>
      <c r="F505" s="340"/>
      <c r="H505" s="354"/>
      <c r="J505" s="355"/>
      <c r="K505" s="355"/>
    </row>
    <row r="506" spans="1:13" x14ac:dyDescent="0.25">
      <c r="A506" s="351" t="s">
        <v>438</v>
      </c>
      <c r="B506" s="352" t="s">
        <v>441</v>
      </c>
      <c r="C506" s="353">
        <v>9170442</v>
      </c>
      <c r="F506" s="340"/>
      <c r="H506" s="354"/>
      <c r="J506" s="355"/>
      <c r="K506" s="355"/>
    </row>
    <row r="507" spans="1:13" x14ac:dyDescent="0.25">
      <c r="A507" s="351" t="s">
        <v>438</v>
      </c>
      <c r="B507" s="352" t="s">
        <v>442</v>
      </c>
      <c r="C507" s="353">
        <v>9128384</v>
      </c>
      <c r="F507" s="340"/>
      <c r="H507" s="354"/>
      <c r="J507" s="355"/>
      <c r="K507" s="355"/>
    </row>
    <row r="508" spans="1:13" x14ac:dyDescent="0.25">
      <c r="A508" s="351" t="s">
        <v>438</v>
      </c>
      <c r="B508" s="352" t="s">
        <v>444</v>
      </c>
      <c r="C508" s="353">
        <v>516678</v>
      </c>
      <c r="F508" s="340"/>
      <c r="H508" s="354"/>
      <c r="J508" s="355"/>
      <c r="K508" s="355"/>
    </row>
    <row r="509" spans="1:13" x14ac:dyDescent="0.25">
      <c r="A509" s="351" t="s">
        <v>438</v>
      </c>
      <c r="B509" s="352" t="s">
        <v>445</v>
      </c>
      <c r="C509" s="353">
        <v>3083870</v>
      </c>
      <c r="F509" s="340"/>
      <c r="H509" s="354"/>
      <c r="J509" s="355"/>
      <c r="K509" s="355"/>
    </row>
    <row r="510" spans="1:13" x14ac:dyDescent="0.25">
      <c r="A510" s="351" t="s">
        <v>438</v>
      </c>
      <c r="B510" s="352" t="s">
        <v>443</v>
      </c>
      <c r="C510" s="353">
        <v>2267459</v>
      </c>
      <c r="F510" s="340"/>
      <c r="H510" s="354"/>
      <c r="J510" s="355"/>
      <c r="K510" s="355"/>
    </row>
    <row r="511" spans="1:13" x14ac:dyDescent="0.25">
      <c r="A511" s="361"/>
      <c r="B511" s="362"/>
      <c r="C511" s="363"/>
      <c r="D511" s="345"/>
    </row>
    <row r="512" spans="1:13" x14ac:dyDescent="0.25">
      <c r="A512" s="361"/>
      <c r="B512" s="362"/>
      <c r="C512" s="363"/>
      <c r="D512" s="345"/>
      <c r="E512" s="349"/>
      <c r="F512" s="345"/>
      <c r="G512" s="345"/>
    </row>
    <row r="513" spans="1:7" s="359" customFormat="1" x14ac:dyDescent="0.25">
      <c r="A513" s="361"/>
      <c r="B513" s="362"/>
      <c r="C513" s="363"/>
      <c r="D513" s="364"/>
      <c r="E513" s="349"/>
      <c r="F513" s="345"/>
      <c r="G513" s="364"/>
    </row>
    <row r="514" spans="1:7" x14ac:dyDescent="0.25">
      <c r="A514" s="361"/>
      <c r="B514" s="362"/>
      <c r="C514" s="363"/>
      <c r="D514" s="345"/>
      <c r="E514" s="349"/>
      <c r="F514" s="345"/>
      <c r="G514" s="345"/>
    </row>
    <row r="515" spans="1:7" x14ac:dyDescent="0.25">
      <c r="A515" s="361"/>
      <c r="B515" s="362"/>
      <c r="C515" s="363"/>
      <c r="D515" s="345"/>
      <c r="E515" s="349"/>
      <c r="F515" s="345"/>
      <c r="G515" s="345"/>
    </row>
    <row r="516" spans="1:7" x14ac:dyDescent="0.25">
      <c r="A516" s="361"/>
      <c r="B516" s="362"/>
      <c r="C516" s="363"/>
      <c r="D516" s="345"/>
      <c r="E516" s="349"/>
      <c r="F516" s="345"/>
      <c r="G516" s="345"/>
    </row>
    <row r="517" spans="1:7" x14ac:dyDescent="0.25">
      <c r="A517" s="361"/>
      <c r="B517" s="362"/>
      <c r="C517" s="363"/>
      <c r="D517" s="345"/>
      <c r="E517" s="349"/>
      <c r="F517" s="345"/>
      <c r="G517" s="345"/>
    </row>
    <row r="518" spans="1:7" x14ac:dyDescent="0.25">
      <c r="A518" s="361"/>
      <c r="B518" s="362"/>
      <c r="C518" s="363"/>
      <c r="D518" s="345"/>
      <c r="E518" s="349"/>
      <c r="F518" s="345"/>
      <c r="G518" s="345"/>
    </row>
    <row r="519" spans="1:7" x14ac:dyDescent="0.25">
      <c r="A519" s="361"/>
      <c r="B519" s="362"/>
      <c r="C519" s="363"/>
      <c r="D519" s="345"/>
      <c r="E519" s="349"/>
      <c r="F519" s="345"/>
      <c r="G519" s="345"/>
    </row>
    <row r="520" spans="1:7" x14ac:dyDescent="0.25">
      <c r="A520" s="361"/>
      <c r="B520" s="362"/>
      <c r="C520" s="363"/>
      <c r="D520" s="345"/>
      <c r="E520" s="349"/>
      <c r="F520" s="345"/>
      <c r="G520" s="345"/>
    </row>
    <row r="521" spans="1:7" x14ac:dyDescent="0.25">
      <c r="A521" s="361"/>
      <c r="B521" s="362"/>
      <c r="C521" s="363"/>
      <c r="D521" s="345"/>
      <c r="E521" s="349"/>
      <c r="F521" s="345"/>
      <c r="G521" s="345"/>
    </row>
    <row r="522" spans="1:7" s="359" customFormat="1" x14ac:dyDescent="0.25">
      <c r="A522" s="361"/>
      <c r="B522" s="362"/>
      <c r="C522" s="363"/>
      <c r="D522" s="364"/>
      <c r="E522" s="349"/>
      <c r="F522" s="345"/>
      <c r="G522" s="364"/>
    </row>
    <row r="523" spans="1:7" x14ac:dyDescent="0.25">
      <c r="A523" s="361"/>
      <c r="B523" s="362"/>
      <c r="C523" s="363"/>
      <c r="D523" s="345"/>
      <c r="E523" s="349"/>
      <c r="F523" s="345"/>
      <c r="G523" s="345"/>
    </row>
    <row r="524" spans="1:7" x14ac:dyDescent="0.25">
      <c r="A524" s="361"/>
      <c r="B524" s="362"/>
      <c r="C524" s="363"/>
      <c r="D524" s="345"/>
      <c r="E524" s="349"/>
      <c r="F524" s="345"/>
      <c r="G524" s="345"/>
    </row>
    <row r="525" spans="1:7" x14ac:dyDescent="0.25">
      <c r="A525" s="361"/>
      <c r="B525" s="362"/>
      <c r="C525" s="363"/>
      <c r="D525" s="345"/>
      <c r="E525" s="349"/>
      <c r="F525" s="345"/>
      <c r="G525" s="345"/>
    </row>
    <row r="526" spans="1:7" x14ac:dyDescent="0.25">
      <c r="A526" s="361"/>
      <c r="B526" s="362"/>
      <c r="C526" s="363"/>
      <c r="D526" s="345"/>
      <c r="E526" s="349"/>
      <c r="F526" s="345"/>
      <c r="G526" s="345"/>
    </row>
    <row r="527" spans="1:7" x14ac:dyDescent="0.25">
      <c r="A527" s="361"/>
      <c r="B527" s="362"/>
      <c r="C527" s="363"/>
      <c r="D527" s="345"/>
      <c r="E527" s="349"/>
      <c r="F527" s="345"/>
      <c r="G527" s="345"/>
    </row>
    <row r="528" spans="1:7" x14ac:dyDescent="0.25">
      <c r="A528" s="361"/>
      <c r="B528" s="362"/>
      <c r="C528" s="363"/>
      <c r="D528" s="345"/>
      <c r="E528" s="349"/>
      <c r="F528" s="345"/>
      <c r="G528" s="345"/>
    </row>
    <row r="529" spans="1:7" s="359" customFormat="1" x14ac:dyDescent="0.25">
      <c r="A529" s="361"/>
      <c r="B529" s="362"/>
      <c r="C529" s="363"/>
      <c r="D529" s="364"/>
      <c r="E529" s="349"/>
      <c r="F529" s="345"/>
      <c r="G529" s="364"/>
    </row>
    <row r="530" spans="1:7" x14ac:dyDescent="0.25">
      <c r="A530" s="361"/>
      <c r="B530" s="362"/>
      <c r="C530" s="363"/>
      <c r="D530" s="345"/>
      <c r="E530" s="349"/>
      <c r="F530" s="345"/>
      <c r="G530" s="345"/>
    </row>
    <row r="531" spans="1:7" x14ac:dyDescent="0.25">
      <c r="A531" s="361"/>
      <c r="B531" s="362"/>
      <c r="C531" s="363"/>
      <c r="D531" s="345"/>
      <c r="E531" s="349"/>
      <c r="F531" s="345"/>
      <c r="G531" s="345"/>
    </row>
    <row r="532" spans="1:7" x14ac:dyDescent="0.25">
      <c r="A532" s="361"/>
      <c r="B532" s="362"/>
      <c r="C532" s="363"/>
      <c r="D532" s="345"/>
      <c r="E532" s="349"/>
      <c r="F532" s="345"/>
      <c r="G532" s="345"/>
    </row>
    <row r="533" spans="1:7" x14ac:dyDescent="0.25">
      <c r="A533" s="361"/>
      <c r="B533" s="362"/>
      <c r="C533" s="363"/>
      <c r="D533" s="345"/>
      <c r="E533" s="349"/>
      <c r="F533" s="345"/>
      <c r="G533" s="345"/>
    </row>
    <row r="534" spans="1:7" x14ac:dyDescent="0.25">
      <c r="A534" s="361"/>
      <c r="B534" s="362"/>
      <c r="C534" s="363"/>
      <c r="D534" s="345"/>
      <c r="E534" s="349"/>
      <c r="F534" s="345"/>
      <c r="G534" s="345"/>
    </row>
    <row r="535" spans="1:7" x14ac:dyDescent="0.25">
      <c r="A535" s="361"/>
      <c r="B535" s="362"/>
      <c r="C535" s="363"/>
      <c r="D535" s="345"/>
      <c r="E535" s="349"/>
      <c r="F535" s="345"/>
      <c r="G535" s="345"/>
    </row>
    <row r="536" spans="1:7" x14ac:dyDescent="0.25">
      <c r="A536" s="361"/>
      <c r="B536" s="362"/>
      <c r="C536" s="363"/>
      <c r="D536" s="345"/>
      <c r="E536" s="349"/>
      <c r="F536" s="345"/>
      <c r="G536" s="345"/>
    </row>
    <row r="537" spans="1:7" x14ac:dyDescent="0.25">
      <c r="A537" s="361"/>
      <c r="B537" s="362"/>
      <c r="C537" s="363"/>
      <c r="D537" s="345"/>
      <c r="E537" s="349"/>
      <c r="F537" s="345"/>
      <c r="G537" s="345"/>
    </row>
    <row r="538" spans="1:7" x14ac:dyDescent="0.25">
      <c r="A538" s="361"/>
      <c r="B538" s="362"/>
      <c r="C538" s="363"/>
      <c r="D538" s="345"/>
      <c r="E538" s="349"/>
      <c r="F538" s="345"/>
      <c r="G538" s="345"/>
    </row>
    <row r="539" spans="1:7" x14ac:dyDescent="0.25">
      <c r="A539" s="361"/>
      <c r="B539" s="362"/>
      <c r="C539" s="363"/>
      <c r="D539" s="345"/>
      <c r="E539" s="349"/>
      <c r="F539" s="345"/>
      <c r="G539" s="345"/>
    </row>
    <row r="540" spans="1:7" x14ac:dyDescent="0.25">
      <c r="A540" s="361"/>
      <c r="B540" s="362"/>
      <c r="C540" s="363"/>
      <c r="D540" s="345"/>
      <c r="E540" s="349"/>
      <c r="F540" s="345"/>
      <c r="G540" s="345"/>
    </row>
    <row r="541" spans="1:7" x14ac:dyDescent="0.25">
      <c r="A541" s="361"/>
      <c r="B541" s="362"/>
      <c r="C541" s="363"/>
      <c r="D541" s="345"/>
      <c r="E541" s="349"/>
      <c r="F541" s="345"/>
      <c r="G541" s="345"/>
    </row>
    <row r="542" spans="1:7" x14ac:dyDescent="0.25">
      <c r="A542" s="361"/>
      <c r="B542" s="362"/>
      <c r="C542" s="363"/>
      <c r="D542" s="345"/>
      <c r="E542" s="349"/>
      <c r="F542" s="345"/>
      <c r="G542" s="345"/>
    </row>
    <row r="543" spans="1:7" x14ac:dyDescent="0.25">
      <c r="A543" s="361"/>
      <c r="B543" s="362"/>
      <c r="C543" s="363"/>
      <c r="D543" s="345"/>
      <c r="E543" s="349"/>
      <c r="F543" s="345"/>
      <c r="G543" s="345"/>
    </row>
    <row r="544" spans="1:7" x14ac:dyDescent="0.25">
      <c r="A544" s="361"/>
      <c r="B544" s="362"/>
      <c r="C544" s="363"/>
      <c r="D544" s="345"/>
      <c r="E544" s="349"/>
      <c r="F544" s="345"/>
      <c r="G544" s="345"/>
    </row>
    <row r="545" spans="1:7" x14ac:dyDescent="0.25">
      <c r="A545" s="361"/>
      <c r="B545" s="362"/>
      <c r="C545" s="363"/>
      <c r="D545" s="345"/>
      <c r="E545" s="349"/>
      <c r="F545" s="345"/>
      <c r="G545" s="345"/>
    </row>
    <row r="546" spans="1:7" x14ac:dyDescent="0.25">
      <c r="A546" s="361"/>
      <c r="B546" s="362"/>
      <c r="C546" s="363"/>
      <c r="D546" s="345"/>
      <c r="E546" s="349"/>
      <c r="F546" s="345"/>
      <c r="G546" s="345"/>
    </row>
    <row r="547" spans="1:7" x14ac:dyDescent="0.25">
      <c r="A547" s="361"/>
      <c r="B547" s="362"/>
      <c r="C547" s="363"/>
      <c r="D547" s="345"/>
      <c r="E547" s="349"/>
      <c r="F547" s="345"/>
      <c r="G547" s="345"/>
    </row>
    <row r="548" spans="1:7" x14ac:dyDescent="0.25">
      <c r="A548" s="361"/>
      <c r="B548" s="362"/>
      <c r="C548" s="363"/>
      <c r="D548" s="345"/>
      <c r="E548" s="349"/>
      <c r="F548" s="345"/>
      <c r="G548" s="345"/>
    </row>
    <row r="549" spans="1:7" x14ac:dyDescent="0.25">
      <c r="A549" s="361"/>
      <c r="B549" s="362"/>
      <c r="C549" s="363"/>
      <c r="D549" s="345"/>
      <c r="E549" s="349"/>
      <c r="F549" s="345"/>
      <c r="G549" s="345"/>
    </row>
    <row r="550" spans="1:7" x14ac:dyDescent="0.25">
      <c r="A550" s="361"/>
      <c r="B550" s="362"/>
      <c r="C550" s="363"/>
      <c r="D550" s="345"/>
      <c r="E550" s="349"/>
      <c r="F550" s="345"/>
      <c r="G550" s="345"/>
    </row>
    <row r="551" spans="1:7" s="359" customFormat="1" x14ac:dyDescent="0.25">
      <c r="A551" s="361"/>
      <c r="B551" s="362"/>
      <c r="C551" s="363"/>
      <c r="D551" s="364"/>
      <c r="E551" s="349"/>
      <c r="F551" s="345"/>
      <c r="G551" s="364"/>
    </row>
    <row r="552" spans="1:7" x14ac:dyDescent="0.25">
      <c r="A552" s="361"/>
      <c r="B552" s="362"/>
      <c r="C552" s="363"/>
      <c r="D552" s="345"/>
      <c r="E552" s="349"/>
      <c r="F552" s="345"/>
      <c r="G552" s="345"/>
    </row>
    <row r="553" spans="1:7" x14ac:dyDescent="0.25">
      <c r="A553" s="361"/>
      <c r="B553" s="362"/>
      <c r="C553" s="363"/>
      <c r="D553" s="345"/>
      <c r="E553" s="349"/>
      <c r="F553" s="345"/>
      <c r="G553" s="345"/>
    </row>
    <row r="554" spans="1:7" x14ac:dyDescent="0.25">
      <c r="A554" s="361"/>
      <c r="B554" s="362"/>
      <c r="C554" s="363"/>
      <c r="D554" s="345"/>
      <c r="E554" s="349"/>
      <c r="F554" s="345"/>
      <c r="G554" s="345"/>
    </row>
    <row r="555" spans="1:7" x14ac:dyDescent="0.25">
      <c r="A555" s="361"/>
      <c r="B555" s="362"/>
      <c r="C555" s="363"/>
      <c r="D555" s="345"/>
      <c r="E555" s="349"/>
      <c r="F555" s="345"/>
      <c r="G555" s="345"/>
    </row>
    <row r="556" spans="1:7" x14ac:dyDescent="0.25">
      <c r="A556" s="361"/>
      <c r="B556" s="362"/>
      <c r="C556" s="363"/>
      <c r="D556" s="345"/>
      <c r="E556" s="349"/>
      <c r="F556" s="345"/>
      <c r="G556" s="345"/>
    </row>
    <row r="557" spans="1:7" x14ac:dyDescent="0.25">
      <c r="A557" s="361"/>
      <c r="B557" s="362"/>
      <c r="C557" s="363"/>
      <c r="D557" s="345"/>
      <c r="E557" s="349"/>
      <c r="F557" s="345"/>
      <c r="G557" s="345"/>
    </row>
    <row r="558" spans="1:7" x14ac:dyDescent="0.25">
      <c r="A558" s="361"/>
      <c r="B558" s="362"/>
      <c r="C558" s="363"/>
      <c r="D558" s="345"/>
      <c r="E558" s="349"/>
      <c r="F558" s="345"/>
      <c r="G558" s="345"/>
    </row>
    <row r="559" spans="1:7" x14ac:dyDescent="0.25">
      <c r="A559" s="361"/>
      <c r="B559" s="362"/>
      <c r="C559" s="363"/>
      <c r="D559" s="345"/>
      <c r="E559" s="349"/>
      <c r="F559" s="345"/>
      <c r="G559" s="345"/>
    </row>
    <row r="560" spans="1:7" s="359" customFormat="1" x14ac:dyDescent="0.25">
      <c r="A560" s="361"/>
      <c r="B560" s="362"/>
      <c r="C560" s="363"/>
      <c r="D560" s="364"/>
      <c r="E560" s="349"/>
      <c r="F560" s="345"/>
      <c r="G560" s="364"/>
    </row>
  </sheetData>
  <autoFilter ref="A4:C510"/>
  <mergeCells count="4">
    <mergeCell ref="A4:A5"/>
    <mergeCell ref="B4:B5"/>
    <mergeCell ref="C4:C5"/>
    <mergeCell ref="A1:C3"/>
  </mergeCells>
  <phoneticPr fontId="16" type="noConversion"/>
  <printOptions horizontalCentered="1"/>
  <pageMargins left="0.70866141732283472" right="0.70866141732283472" top="0.74803149606299213" bottom="0.74803149606299213" header="0.31496062992125984" footer="0.31496062992125984"/>
  <pageSetup paperSize="9" scale="74" fitToHeight="5" orientation="portrait" r:id="rId1"/>
  <rowBreaks count="8" manualBreakCount="8">
    <brk id="101" max="2" man="1"/>
    <brk id="152" max="2" man="1"/>
    <brk id="199" max="2" man="1"/>
    <brk id="255" max="2" man="1"/>
    <brk id="292" max="2" man="1"/>
    <brk id="345" max="2" man="1"/>
    <brk id="390" max="2" man="1"/>
    <brk id="44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92"/>
  <sheetViews>
    <sheetView showGridLines="0" view="pageBreakPreview" topLeftCell="A74" zoomScale="80" zoomScaleSheetLayoutView="80" workbookViewId="0">
      <selection activeCell="A93" sqref="A93:XFD106"/>
    </sheetView>
  </sheetViews>
  <sheetFormatPr defaultRowHeight="12.75" x14ac:dyDescent="0.2"/>
  <cols>
    <col min="1" max="1" width="4.28515625" style="1" customWidth="1"/>
    <col min="2" max="2" width="4.5703125" style="1" customWidth="1"/>
    <col min="3" max="3" width="6.140625" style="1" customWidth="1"/>
    <col min="4" max="4" width="32.7109375" style="1" customWidth="1"/>
    <col min="5" max="5" width="32.85546875" style="1" customWidth="1"/>
    <col min="6" max="6" width="18.710937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202</v>
      </c>
      <c r="F8" s="11"/>
      <c r="G8" s="14" t="s">
        <v>448</v>
      </c>
      <c r="H8" s="17" t="s">
        <v>611</v>
      </c>
      <c r="I8" s="14"/>
      <c r="J8" s="11"/>
      <c r="K8" s="15"/>
    </row>
    <row r="9" spans="2:11" s="12" customFormat="1" x14ac:dyDescent="0.2">
      <c r="B9" s="10"/>
      <c r="C9" s="11" t="s">
        <v>591</v>
      </c>
      <c r="D9" s="11"/>
      <c r="E9" s="16">
        <v>1202201</v>
      </c>
      <c r="F9" s="11" t="s">
        <v>449</v>
      </c>
      <c r="G9" s="14" t="s">
        <v>450</v>
      </c>
      <c r="H9" s="18" t="s">
        <v>612</v>
      </c>
      <c r="I9" s="14"/>
      <c r="J9" s="11"/>
      <c r="K9" s="15"/>
    </row>
    <row r="10" spans="2:11" s="12" customFormat="1" x14ac:dyDescent="0.2">
      <c r="B10" s="10"/>
      <c r="C10" s="11"/>
      <c r="D10" s="11"/>
      <c r="E10" s="11"/>
      <c r="F10" s="11"/>
      <c r="G10" s="14" t="s">
        <v>451</v>
      </c>
      <c r="H10" s="18">
        <v>632</v>
      </c>
      <c r="I10" s="14"/>
      <c r="J10" s="11"/>
      <c r="K10" s="15"/>
    </row>
    <row r="11" spans="2:11" s="12" customFormat="1" x14ac:dyDescent="0.2">
      <c r="B11" s="10"/>
      <c r="C11" s="11"/>
      <c r="D11" s="11"/>
      <c r="E11" s="11"/>
      <c r="F11" s="11"/>
      <c r="G11" s="14" t="s">
        <v>452</v>
      </c>
      <c r="H11" s="18">
        <v>5890069838</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42" customHeight="1" x14ac:dyDescent="0.2">
      <c r="B16" s="7"/>
      <c r="C16" s="7"/>
      <c r="D16" s="214" t="s">
        <v>594</v>
      </c>
      <c r="E16" s="213" t="s">
        <v>595</v>
      </c>
      <c r="F16" s="618"/>
      <c r="G16" s="618"/>
      <c r="H16" s="605"/>
      <c r="I16" s="605"/>
      <c r="J16" s="607"/>
      <c r="K16" s="8"/>
    </row>
    <row r="17" spans="2:11" ht="25.5" customHeight="1" x14ac:dyDescent="0.2">
      <c r="B17" s="7"/>
      <c r="C17" s="7"/>
      <c r="D17" s="297" t="s">
        <v>1096</v>
      </c>
      <c r="E17" s="298" t="s">
        <v>1097</v>
      </c>
      <c r="F17" s="298">
        <v>50</v>
      </c>
      <c r="G17" s="298" t="s">
        <v>1098</v>
      </c>
      <c r="H17" s="299" t="s">
        <v>1099</v>
      </c>
      <c r="I17" s="299" t="s">
        <v>1100</v>
      </c>
      <c r="J17" s="308"/>
      <c r="K17" s="8"/>
    </row>
    <row r="18" spans="2:11" ht="25.5" customHeight="1" x14ac:dyDescent="0.2">
      <c r="B18" s="7"/>
      <c r="C18" s="7"/>
      <c r="D18" s="300" t="s">
        <v>1101</v>
      </c>
      <c r="E18" s="301" t="s">
        <v>1102</v>
      </c>
      <c r="F18" s="301">
        <v>50</v>
      </c>
      <c r="G18" s="301" t="s">
        <v>1098</v>
      </c>
      <c r="H18" s="302" t="s">
        <v>1099</v>
      </c>
      <c r="I18" s="302" t="s">
        <v>1100</v>
      </c>
      <c r="J18" s="309"/>
      <c r="K18" s="8"/>
    </row>
    <row r="19" spans="2:11" ht="25.5" customHeight="1" x14ac:dyDescent="0.2">
      <c r="B19" s="7"/>
      <c r="C19" s="7"/>
      <c r="D19" s="300" t="s">
        <v>1103</v>
      </c>
      <c r="E19" s="301" t="s">
        <v>1104</v>
      </c>
      <c r="F19" s="301">
        <v>133</v>
      </c>
      <c r="G19" s="301" t="s">
        <v>1098</v>
      </c>
      <c r="H19" s="302" t="s">
        <v>1105</v>
      </c>
      <c r="I19" s="302" t="s">
        <v>1100</v>
      </c>
      <c r="J19" s="309"/>
      <c r="K19" s="8"/>
    </row>
    <row r="20" spans="2:11" ht="25.5" customHeight="1" x14ac:dyDescent="0.2">
      <c r="B20" s="7"/>
      <c r="C20" s="7"/>
      <c r="D20" s="300" t="s">
        <v>1106</v>
      </c>
      <c r="E20" s="301" t="s">
        <v>1107</v>
      </c>
      <c r="F20" s="301">
        <v>494</v>
      </c>
      <c r="G20" s="301" t="s">
        <v>1098</v>
      </c>
      <c r="H20" s="302" t="s">
        <v>1108</v>
      </c>
      <c r="I20" s="302" t="s">
        <v>1100</v>
      </c>
      <c r="J20" s="309"/>
      <c r="K20" s="8"/>
    </row>
    <row r="21" spans="2:11" ht="25.5" customHeight="1" x14ac:dyDescent="0.2">
      <c r="B21" s="7"/>
      <c r="C21" s="7"/>
      <c r="D21" s="300" t="s">
        <v>1109</v>
      </c>
      <c r="E21" s="301" t="s">
        <v>1110</v>
      </c>
      <c r="F21" s="301">
        <v>260</v>
      </c>
      <c r="G21" s="301" t="s">
        <v>1098</v>
      </c>
      <c r="H21" s="302" t="s">
        <v>1105</v>
      </c>
      <c r="I21" s="302" t="s">
        <v>1100</v>
      </c>
      <c r="J21" s="309"/>
      <c r="K21" s="8"/>
    </row>
    <row r="22" spans="2:11" ht="25.5" customHeight="1" x14ac:dyDescent="0.2">
      <c r="B22" s="7"/>
      <c r="C22" s="7"/>
      <c r="D22" s="300" t="s">
        <v>1111</v>
      </c>
      <c r="E22" s="301" t="s">
        <v>1112</v>
      </c>
      <c r="F22" s="301">
        <v>237</v>
      </c>
      <c r="G22" s="301" t="s">
        <v>1098</v>
      </c>
      <c r="H22" s="302" t="s">
        <v>1099</v>
      </c>
      <c r="I22" s="302" t="s">
        <v>1100</v>
      </c>
      <c r="J22" s="309"/>
      <c r="K22" s="8"/>
    </row>
    <row r="23" spans="2:11" ht="25.5" customHeight="1" x14ac:dyDescent="0.2">
      <c r="B23" s="7"/>
      <c r="C23" s="7"/>
      <c r="D23" s="300" t="s">
        <v>1113</v>
      </c>
      <c r="E23" s="301" t="s">
        <v>1114</v>
      </c>
      <c r="F23" s="301">
        <v>272</v>
      </c>
      <c r="G23" s="301" t="s">
        <v>1098</v>
      </c>
      <c r="H23" s="302" t="s">
        <v>1115</v>
      </c>
      <c r="I23" s="302" t="s">
        <v>1100</v>
      </c>
      <c r="J23" s="309"/>
      <c r="K23" s="8"/>
    </row>
    <row r="24" spans="2:11" ht="25.5" customHeight="1" x14ac:dyDescent="0.2">
      <c r="B24" s="7"/>
      <c r="C24" s="7"/>
      <c r="D24" s="300" t="s">
        <v>1116</v>
      </c>
      <c r="E24" s="301" t="s">
        <v>1117</v>
      </c>
      <c r="F24" s="301">
        <v>180</v>
      </c>
      <c r="G24" s="301" t="s">
        <v>1098</v>
      </c>
      <c r="H24" s="302" t="s">
        <v>1115</v>
      </c>
      <c r="I24" s="302" t="s">
        <v>1100</v>
      </c>
      <c r="J24" s="309"/>
      <c r="K24" s="8"/>
    </row>
    <row r="25" spans="2:11" ht="25.5" customHeight="1" x14ac:dyDescent="0.2">
      <c r="B25" s="7"/>
      <c r="C25" s="7"/>
      <c r="D25" s="300" t="s">
        <v>1101</v>
      </c>
      <c r="E25" s="301" t="s">
        <v>1118</v>
      </c>
      <c r="F25" s="301">
        <v>494</v>
      </c>
      <c r="G25" s="301" t="s">
        <v>1098</v>
      </c>
      <c r="H25" s="302" t="s">
        <v>1119</v>
      </c>
      <c r="I25" s="302" t="s">
        <v>1100</v>
      </c>
      <c r="J25" s="309"/>
      <c r="K25" s="8"/>
    </row>
    <row r="26" spans="2:11" ht="25.5" customHeight="1" x14ac:dyDescent="0.2">
      <c r="B26" s="7"/>
      <c r="C26" s="7"/>
      <c r="D26" s="300" t="s">
        <v>1120</v>
      </c>
      <c r="E26" s="301" t="s">
        <v>1121</v>
      </c>
      <c r="F26" s="301">
        <v>233</v>
      </c>
      <c r="G26" s="301" t="s">
        <v>1098</v>
      </c>
      <c r="H26" s="302" t="s">
        <v>1099</v>
      </c>
      <c r="I26" s="302" t="s">
        <v>1100</v>
      </c>
      <c r="J26" s="309"/>
      <c r="K26" s="8"/>
    </row>
    <row r="27" spans="2:11" ht="25.5" customHeight="1" x14ac:dyDescent="0.2">
      <c r="B27" s="7"/>
      <c r="C27" s="7"/>
      <c r="D27" s="300" t="s">
        <v>1122</v>
      </c>
      <c r="E27" s="301" t="s">
        <v>1121</v>
      </c>
      <c r="F27" s="301">
        <v>150</v>
      </c>
      <c r="G27" s="301" t="s">
        <v>1098</v>
      </c>
      <c r="H27" s="302" t="s">
        <v>1099</v>
      </c>
      <c r="I27" s="302" t="s">
        <v>1100</v>
      </c>
      <c r="J27" s="309"/>
      <c r="K27" s="8"/>
    </row>
    <row r="28" spans="2:11" ht="25.5" customHeight="1" x14ac:dyDescent="0.2">
      <c r="B28" s="7"/>
      <c r="C28" s="7"/>
      <c r="D28" s="300" t="s">
        <v>1096</v>
      </c>
      <c r="E28" s="301" t="s">
        <v>1123</v>
      </c>
      <c r="F28" s="301">
        <v>300</v>
      </c>
      <c r="G28" s="301" t="s">
        <v>1098</v>
      </c>
      <c r="H28" s="302" t="s">
        <v>1119</v>
      </c>
      <c r="I28" s="302" t="s">
        <v>1100</v>
      </c>
      <c r="J28" s="309"/>
      <c r="K28" s="8"/>
    </row>
    <row r="29" spans="2:11" ht="25.5" customHeight="1" x14ac:dyDescent="0.2">
      <c r="B29" s="7"/>
      <c r="C29" s="7"/>
      <c r="D29" s="300" t="s">
        <v>1124</v>
      </c>
      <c r="E29" s="301" t="s">
        <v>1125</v>
      </c>
      <c r="F29" s="301">
        <v>99</v>
      </c>
      <c r="G29" s="301" t="s">
        <v>1098</v>
      </c>
      <c r="H29" s="302" t="s">
        <v>1105</v>
      </c>
      <c r="I29" s="302" t="s">
        <v>1100</v>
      </c>
      <c r="J29" s="309"/>
      <c r="K29" s="8"/>
    </row>
    <row r="30" spans="2:11" ht="25.5" customHeight="1" x14ac:dyDescent="0.2">
      <c r="B30" s="7"/>
      <c r="C30" s="7"/>
      <c r="D30" s="300" t="s">
        <v>1126</v>
      </c>
      <c r="E30" s="301" t="s">
        <v>1127</v>
      </c>
      <c r="F30" s="301">
        <v>186</v>
      </c>
      <c r="G30" s="301" t="s">
        <v>1098</v>
      </c>
      <c r="H30" s="302" t="s">
        <v>1115</v>
      </c>
      <c r="I30" s="302" t="s">
        <v>1100</v>
      </c>
      <c r="J30" s="309"/>
      <c r="K30" s="8"/>
    </row>
    <row r="31" spans="2:11" ht="25.5" customHeight="1" x14ac:dyDescent="0.2">
      <c r="B31" s="7"/>
      <c r="C31" s="7"/>
      <c r="D31" s="300" t="s">
        <v>1128</v>
      </c>
      <c r="E31" s="301" t="s">
        <v>1129</v>
      </c>
      <c r="F31" s="301"/>
      <c r="G31" s="301" t="s">
        <v>1130</v>
      </c>
      <c r="H31" s="302" t="s">
        <v>1131</v>
      </c>
      <c r="I31" s="302" t="s">
        <v>1100</v>
      </c>
      <c r="J31" s="309"/>
      <c r="K31" s="8"/>
    </row>
    <row r="32" spans="2:11" ht="25.5" customHeight="1" x14ac:dyDescent="0.2">
      <c r="B32" s="7"/>
      <c r="C32" s="7"/>
      <c r="D32" s="300" t="s">
        <v>1132</v>
      </c>
      <c r="E32" s="301" t="s">
        <v>1133</v>
      </c>
      <c r="F32" s="301"/>
      <c r="G32" s="301" t="s">
        <v>1130</v>
      </c>
      <c r="H32" s="302" t="s">
        <v>1131</v>
      </c>
      <c r="I32" s="302" t="s">
        <v>1100</v>
      </c>
      <c r="J32" s="309"/>
      <c r="K32" s="8"/>
    </row>
    <row r="33" spans="2:12" ht="19.5" customHeight="1" thickBot="1" x14ac:dyDescent="0.25">
      <c r="B33" s="7"/>
      <c r="C33" s="7"/>
      <c r="D33" s="303" t="s">
        <v>1134</v>
      </c>
      <c r="E33" s="304" t="s">
        <v>1135</v>
      </c>
      <c r="F33" s="304"/>
      <c r="G33" s="304" t="s">
        <v>1136</v>
      </c>
      <c r="H33" s="305" t="s">
        <v>1131</v>
      </c>
      <c r="I33" s="305" t="s">
        <v>1100</v>
      </c>
      <c r="J33" s="310"/>
      <c r="K33" s="8"/>
    </row>
    <row r="34" spans="2:12" ht="6" customHeight="1" thickBot="1" x14ac:dyDescent="0.25">
      <c r="B34" s="7"/>
      <c r="C34" s="36"/>
      <c r="D34" s="37"/>
      <c r="E34" s="37"/>
      <c r="F34" s="37"/>
      <c r="G34" s="37"/>
      <c r="H34" s="37"/>
      <c r="I34" s="37"/>
      <c r="J34" s="38"/>
      <c r="K34" s="8"/>
    </row>
    <row r="35" spans="2:12" ht="2.25" customHeight="1" x14ac:dyDescent="0.2">
      <c r="B35" s="7"/>
      <c r="C35" s="19"/>
      <c r="D35" s="19"/>
      <c r="E35" s="19"/>
      <c r="F35" s="19"/>
      <c r="G35" s="19"/>
      <c r="H35" s="19"/>
      <c r="I35" s="19"/>
      <c r="J35" s="19"/>
      <c r="K35" s="8"/>
    </row>
    <row r="36" spans="2:12" ht="3.75" customHeight="1" thickBot="1" x14ac:dyDescent="0.25">
      <c r="B36" s="7"/>
      <c r="C36" s="19"/>
      <c r="D36" s="19"/>
      <c r="E36" s="19"/>
      <c r="F36" s="19"/>
      <c r="G36" s="19"/>
      <c r="H36" s="19"/>
      <c r="I36" s="19"/>
      <c r="J36" s="19"/>
      <c r="K36" s="8"/>
    </row>
    <row r="37" spans="2:12" x14ac:dyDescent="0.2">
      <c r="B37" s="7"/>
      <c r="C37" s="20"/>
      <c r="D37" s="21" t="s">
        <v>462</v>
      </c>
      <c r="E37" s="22"/>
      <c r="F37" s="22"/>
      <c r="G37" s="22"/>
      <c r="H37" s="22"/>
      <c r="I37" s="22"/>
      <c r="J37" s="23"/>
      <c r="K37" s="8"/>
    </row>
    <row r="38" spans="2:12" ht="3.75" customHeight="1" thickBot="1" x14ac:dyDescent="0.25">
      <c r="B38" s="7"/>
      <c r="C38" s="7"/>
      <c r="D38" s="11"/>
      <c r="E38" s="19"/>
      <c r="F38" s="19"/>
      <c r="G38" s="19"/>
      <c r="H38" s="19"/>
      <c r="I38" s="19"/>
      <c r="J38" s="8"/>
      <c r="K38" s="8"/>
    </row>
    <row r="39" spans="2:12" ht="13.5" customHeight="1" x14ac:dyDescent="0.2">
      <c r="B39" s="7"/>
      <c r="C39" s="7"/>
      <c r="D39" s="599" t="s">
        <v>454</v>
      </c>
      <c r="E39" s="600"/>
      <c r="F39" s="601"/>
      <c r="G39" s="602" t="s">
        <v>455</v>
      </c>
      <c r="H39" s="602" t="s">
        <v>456</v>
      </c>
      <c r="I39" s="608" t="s">
        <v>457</v>
      </c>
      <c r="J39" s="609"/>
      <c r="K39" s="8"/>
    </row>
    <row r="40" spans="2:12" ht="15" customHeight="1" x14ac:dyDescent="0.2">
      <c r="B40" s="7"/>
      <c r="C40" s="7"/>
      <c r="D40" s="24" t="s">
        <v>458</v>
      </c>
      <c r="E40" s="612" t="s">
        <v>459</v>
      </c>
      <c r="F40" s="613"/>
      <c r="G40" s="603"/>
      <c r="H40" s="603"/>
      <c r="I40" s="610"/>
      <c r="J40" s="611"/>
      <c r="K40" s="8"/>
    </row>
    <row r="41" spans="2:12" ht="27" customHeight="1" x14ac:dyDescent="0.2">
      <c r="B41" s="7"/>
      <c r="C41" s="7"/>
      <c r="D41" s="493" t="s">
        <v>1137</v>
      </c>
      <c r="E41" s="459" t="s">
        <v>651</v>
      </c>
      <c r="F41" s="460"/>
      <c r="G41" s="314" t="s">
        <v>1138</v>
      </c>
      <c r="H41" s="314" t="s">
        <v>652</v>
      </c>
      <c r="I41" s="649"/>
      <c r="J41" s="650"/>
      <c r="K41" s="8"/>
    </row>
    <row r="42" spans="2:12" ht="9" customHeight="1" thickBot="1" x14ac:dyDescent="0.25">
      <c r="B42" s="7"/>
      <c r="C42" s="36"/>
      <c r="D42" s="37"/>
      <c r="E42" s="39"/>
      <c r="F42" s="39"/>
      <c r="G42" s="39"/>
      <c r="H42" s="39"/>
      <c r="I42" s="39"/>
      <c r="J42" s="40"/>
      <c r="K42" s="8"/>
    </row>
    <row r="43" spans="2:12" ht="1.5" customHeight="1" thickBot="1" x14ac:dyDescent="0.25">
      <c r="B43" s="7"/>
      <c r="C43" s="19"/>
      <c r="D43" s="19"/>
      <c r="E43" s="19"/>
      <c r="F43" s="19"/>
      <c r="G43" s="19"/>
      <c r="H43" s="19"/>
      <c r="I43" s="19"/>
      <c r="J43" s="19"/>
      <c r="K43" s="8"/>
      <c r="L43" s="19"/>
    </row>
    <row r="44" spans="2:12" ht="15" customHeight="1" x14ac:dyDescent="0.2">
      <c r="B44" s="7"/>
      <c r="C44" s="2"/>
      <c r="D44" s="41" t="s">
        <v>463</v>
      </c>
      <c r="E44" s="4"/>
      <c r="F44" s="4"/>
      <c r="G44" s="4"/>
      <c r="H44" s="4"/>
      <c r="I44" s="4"/>
      <c r="J44" s="5"/>
      <c r="K44" s="42"/>
      <c r="L44" s="19"/>
    </row>
    <row r="45" spans="2:12" ht="3.75" customHeight="1" thickBot="1" x14ac:dyDescent="0.25">
      <c r="B45" s="7"/>
      <c r="C45" s="43"/>
      <c r="D45" s="44"/>
      <c r="E45" s="44"/>
      <c r="F45" s="44"/>
      <c r="G45" s="44"/>
      <c r="H45" s="44"/>
      <c r="I45" s="44"/>
      <c r="J45" s="42"/>
      <c r="K45" s="42"/>
      <c r="L45" s="19"/>
    </row>
    <row r="46" spans="2:12" s="12" customFormat="1" x14ac:dyDescent="0.2">
      <c r="B46" s="10"/>
      <c r="C46" s="45"/>
      <c r="D46" s="624" t="s">
        <v>454</v>
      </c>
      <c r="E46" s="625"/>
      <c r="F46" s="602" t="s">
        <v>455</v>
      </c>
      <c r="G46" s="602" t="s">
        <v>456</v>
      </c>
      <c r="H46" s="602" t="s">
        <v>457</v>
      </c>
      <c r="I46" s="602"/>
      <c r="J46" s="626"/>
      <c r="K46" s="15"/>
    </row>
    <row r="47" spans="2:12" s="12" customFormat="1" x14ac:dyDescent="0.2">
      <c r="B47" s="10"/>
      <c r="C47" s="45"/>
      <c r="D47" s="24" t="s">
        <v>458</v>
      </c>
      <c r="E47" s="46" t="s">
        <v>459</v>
      </c>
      <c r="F47" s="603"/>
      <c r="G47" s="603"/>
      <c r="H47" s="47" t="s">
        <v>464</v>
      </c>
      <c r="I47" s="47" t="s">
        <v>465</v>
      </c>
      <c r="J47" s="48" t="s">
        <v>466</v>
      </c>
      <c r="K47" s="15"/>
    </row>
    <row r="48" spans="2:12" ht="5.25" customHeight="1" x14ac:dyDescent="0.2">
      <c r="B48" s="7"/>
      <c r="C48" s="43"/>
      <c r="D48" s="49"/>
      <c r="E48" s="50"/>
      <c r="F48" s="51"/>
      <c r="G48" s="52"/>
      <c r="H48" s="53"/>
      <c r="I48" s="54"/>
      <c r="J48" s="55"/>
      <c r="K48" s="8"/>
    </row>
    <row r="49" spans="2:12" ht="9.75" customHeight="1" thickBot="1" x14ac:dyDescent="0.25">
      <c r="B49" s="7"/>
      <c r="C49" s="57"/>
      <c r="D49" s="130"/>
      <c r="E49" s="58"/>
      <c r="F49" s="59"/>
      <c r="G49" s="60"/>
      <c r="H49" s="60"/>
      <c r="I49" s="60"/>
      <c r="J49" s="61"/>
      <c r="K49" s="42"/>
      <c r="L49" s="19"/>
    </row>
    <row r="50" spans="2:12" ht="6" customHeight="1" thickBot="1" x14ac:dyDescent="0.25">
      <c r="B50" s="7"/>
      <c r="C50" s="44"/>
      <c r="D50" s="62"/>
      <c r="E50" s="63"/>
      <c r="F50" s="64"/>
      <c r="G50" s="65"/>
      <c r="H50" s="65"/>
      <c r="I50" s="65"/>
      <c r="J50" s="65"/>
      <c r="K50" s="42"/>
      <c r="L50" s="19"/>
    </row>
    <row r="51" spans="2:12" ht="14.25" customHeight="1" x14ac:dyDescent="0.2">
      <c r="B51" s="7"/>
      <c r="C51" s="2"/>
      <c r="D51" s="41" t="s">
        <v>467</v>
      </c>
      <c r="E51" s="4"/>
      <c r="F51" s="4"/>
      <c r="G51" s="4"/>
      <c r="H51" s="4"/>
      <c r="I51" s="4"/>
      <c r="J51" s="5"/>
      <c r="K51" s="42"/>
      <c r="L51" s="19"/>
    </row>
    <row r="52" spans="2:12" ht="3" customHeight="1" thickBot="1" x14ac:dyDescent="0.25">
      <c r="B52" s="7"/>
      <c r="C52" s="43"/>
      <c r="D52" s="44"/>
      <c r="E52" s="44"/>
      <c r="F52" s="44"/>
      <c r="G52" s="44"/>
      <c r="H52" s="44"/>
      <c r="I52" s="44"/>
      <c r="J52" s="42"/>
      <c r="K52" s="42"/>
      <c r="L52" s="19"/>
    </row>
    <row r="53" spans="2:12" s="12" customFormat="1" x14ac:dyDescent="0.2">
      <c r="B53" s="10"/>
      <c r="C53" s="45"/>
      <c r="D53" s="624" t="s">
        <v>454</v>
      </c>
      <c r="E53" s="625"/>
      <c r="F53" s="602" t="s">
        <v>455</v>
      </c>
      <c r="G53" s="602" t="s">
        <v>456</v>
      </c>
      <c r="H53" s="602" t="s">
        <v>457</v>
      </c>
      <c r="I53" s="602"/>
      <c r="J53" s="626"/>
      <c r="K53" s="15"/>
    </row>
    <row r="54" spans="2:12" s="12" customFormat="1" x14ac:dyDescent="0.2">
      <c r="B54" s="10"/>
      <c r="C54" s="45"/>
      <c r="D54" s="24" t="s">
        <v>458</v>
      </c>
      <c r="E54" s="46" t="s">
        <v>459</v>
      </c>
      <c r="F54" s="603"/>
      <c r="G54" s="603"/>
      <c r="H54" s="47" t="s">
        <v>464</v>
      </c>
      <c r="I54" s="47" t="s">
        <v>465</v>
      </c>
      <c r="J54" s="48" t="s">
        <v>466</v>
      </c>
      <c r="K54" s="15"/>
    </row>
    <row r="55" spans="2:12" ht="3" customHeight="1" x14ac:dyDescent="0.2">
      <c r="B55" s="7"/>
      <c r="C55" s="43"/>
      <c r="D55" s="49"/>
      <c r="E55" s="50"/>
      <c r="F55" s="51"/>
      <c r="G55" s="56"/>
      <c r="H55" s="66"/>
      <c r="I55" s="66"/>
      <c r="J55" s="55"/>
      <c r="K55" s="8"/>
    </row>
    <row r="56" spans="2:12" ht="5.25" customHeight="1" thickBot="1" x14ac:dyDescent="0.25">
      <c r="B56" s="7"/>
      <c r="C56" s="43"/>
      <c r="D56" s="58"/>
      <c r="E56" s="215"/>
      <c r="F56" s="215"/>
      <c r="G56" s="215"/>
      <c r="H56" s="215"/>
      <c r="I56" s="215"/>
      <c r="J56" s="67"/>
      <c r="K56" s="42"/>
      <c r="L56" s="19"/>
    </row>
    <row r="57" spans="2:12" ht="5.25" customHeight="1" thickBot="1" x14ac:dyDescent="0.25">
      <c r="B57" s="7"/>
      <c r="C57" s="68"/>
      <c r="D57" s="68"/>
      <c r="E57" s="68"/>
      <c r="F57" s="68"/>
      <c r="G57" s="68"/>
      <c r="H57" s="68"/>
      <c r="I57" s="68"/>
      <c r="J57" s="68"/>
      <c r="K57" s="42"/>
      <c r="L57" s="19"/>
    </row>
    <row r="58" spans="2:12" s="77" customFormat="1" ht="38.25" x14ac:dyDescent="0.25">
      <c r="B58" s="69"/>
      <c r="C58" s="70"/>
      <c r="D58" s="71" t="s">
        <v>468</v>
      </c>
      <c r="E58" s="72"/>
      <c r="F58" s="72"/>
      <c r="G58" s="73"/>
      <c r="H58" s="74" t="s">
        <v>469</v>
      </c>
      <c r="I58" s="74" t="s">
        <v>470</v>
      </c>
      <c r="J58" s="75" t="s">
        <v>471</v>
      </c>
      <c r="K58" s="76"/>
    </row>
    <row r="59" spans="2:12" s="77" customFormat="1" x14ac:dyDescent="0.25">
      <c r="B59" s="69"/>
      <c r="C59" s="69"/>
      <c r="D59" s="78" t="s">
        <v>472</v>
      </c>
      <c r="E59" s="79"/>
      <c r="F59" s="79"/>
      <c r="G59" s="79"/>
      <c r="H59" s="80"/>
      <c r="I59" s="80"/>
      <c r="J59" s="81">
        <f>H59+I59</f>
        <v>0</v>
      </c>
      <c r="K59" s="76"/>
    </row>
    <row r="60" spans="2:12" s="77" customFormat="1" x14ac:dyDescent="0.25">
      <c r="B60" s="69"/>
      <c r="C60" s="69"/>
      <c r="D60" s="78" t="s">
        <v>473</v>
      </c>
      <c r="E60" s="79"/>
      <c r="F60" s="79"/>
      <c r="G60" s="79"/>
      <c r="H60" s="80"/>
      <c r="I60" s="80"/>
      <c r="J60" s="81">
        <f t="shared" ref="J60:J70" si="0">H60+I60</f>
        <v>0</v>
      </c>
      <c r="K60" s="76"/>
    </row>
    <row r="61" spans="2:12" s="77" customFormat="1" ht="17.25" customHeight="1" x14ac:dyDescent="0.25">
      <c r="B61" s="69"/>
      <c r="C61" s="69"/>
      <c r="D61" s="82" t="s">
        <v>474</v>
      </c>
      <c r="E61" s="83"/>
      <c r="F61" s="83"/>
      <c r="G61" s="83"/>
      <c r="H61" s="80"/>
      <c r="I61" s="80"/>
      <c r="J61" s="81">
        <f t="shared" si="0"/>
        <v>0</v>
      </c>
      <c r="K61" s="76"/>
    </row>
    <row r="62" spans="2:12" s="77" customFormat="1" x14ac:dyDescent="0.25">
      <c r="B62" s="69"/>
      <c r="C62" s="69"/>
      <c r="D62" s="78" t="s">
        <v>475</v>
      </c>
      <c r="E62" s="79"/>
      <c r="F62" s="79"/>
      <c r="G62" s="79"/>
      <c r="H62" s="80"/>
      <c r="I62" s="80"/>
      <c r="J62" s="81">
        <f t="shared" si="0"/>
        <v>0</v>
      </c>
      <c r="K62" s="76"/>
    </row>
    <row r="63" spans="2:12" s="77" customFormat="1" ht="17.25" customHeight="1" x14ac:dyDescent="0.25">
      <c r="B63" s="69"/>
      <c r="C63" s="69"/>
      <c r="D63" s="78" t="s">
        <v>476</v>
      </c>
      <c r="E63" s="79"/>
      <c r="F63" s="79"/>
      <c r="G63" s="79"/>
      <c r="H63" s="80"/>
      <c r="I63" s="80"/>
      <c r="J63" s="81">
        <f t="shared" si="0"/>
        <v>0</v>
      </c>
      <c r="K63" s="76"/>
    </row>
    <row r="64" spans="2:12" s="77" customFormat="1" x14ac:dyDescent="0.25">
      <c r="B64" s="69"/>
      <c r="C64" s="69"/>
      <c r="D64" s="82" t="s">
        <v>477</v>
      </c>
      <c r="E64" s="83"/>
      <c r="F64" s="83"/>
      <c r="G64" s="83"/>
      <c r="H64" s="80"/>
      <c r="I64" s="80"/>
      <c r="J64" s="81">
        <f t="shared" si="0"/>
        <v>0</v>
      </c>
      <c r="K64" s="76"/>
    </row>
    <row r="65" spans="2:12" s="77" customFormat="1" x14ac:dyDescent="0.25">
      <c r="B65" s="69"/>
      <c r="C65" s="69"/>
      <c r="D65" s="82" t="s">
        <v>650</v>
      </c>
      <c r="E65" s="83"/>
      <c r="F65" s="83"/>
      <c r="G65" s="83"/>
      <c r="H65" s="80"/>
      <c r="I65" s="80"/>
      <c r="J65" s="81">
        <f t="shared" si="0"/>
        <v>0</v>
      </c>
      <c r="K65" s="76"/>
    </row>
    <row r="66" spans="2:12" s="77" customFormat="1" x14ac:dyDescent="0.25">
      <c r="B66" s="69"/>
      <c r="C66" s="69"/>
      <c r="D66" s="82" t="s">
        <v>478</v>
      </c>
      <c r="E66" s="83"/>
      <c r="F66" s="83"/>
      <c r="G66" s="83"/>
      <c r="H66" s="80"/>
      <c r="I66" s="80"/>
      <c r="J66" s="81">
        <f t="shared" si="0"/>
        <v>0</v>
      </c>
      <c r="K66" s="76"/>
    </row>
    <row r="67" spans="2:12" s="77" customFormat="1" x14ac:dyDescent="0.25">
      <c r="B67" s="69"/>
      <c r="C67" s="69"/>
      <c r="D67" s="82" t="s">
        <v>479</v>
      </c>
      <c r="E67" s="83"/>
      <c r="F67" s="83"/>
      <c r="G67" s="83"/>
      <c r="H67" s="80"/>
      <c r="I67" s="80"/>
      <c r="J67" s="81">
        <f t="shared" si="0"/>
        <v>0</v>
      </c>
      <c r="K67" s="76"/>
    </row>
    <row r="68" spans="2:12" s="77" customFormat="1" x14ac:dyDescent="0.25">
      <c r="B68" s="69"/>
      <c r="C68" s="69"/>
      <c r="D68" s="82" t="s">
        <v>480</v>
      </c>
      <c r="E68" s="83"/>
      <c r="F68" s="83"/>
      <c r="G68" s="83"/>
      <c r="H68" s="80"/>
      <c r="I68" s="80"/>
      <c r="J68" s="81">
        <f t="shared" si="0"/>
        <v>0</v>
      </c>
      <c r="K68" s="76"/>
    </row>
    <row r="69" spans="2:12" s="77" customFormat="1" x14ac:dyDescent="0.25">
      <c r="B69" s="69"/>
      <c r="C69" s="69"/>
      <c r="D69" s="82" t="s">
        <v>481</v>
      </c>
      <c r="E69" s="83"/>
      <c r="F69" s="83"/>
      <c r="G69" s="83"/>
      <c r="H69" s="84"/>
      <c r="I69" s="80"/>
      <c r="J69" s="81">
        <f t="shared" si="0"/>
        <v>0</v>
      </c>
      <c r="K69" s="76"/>
    </row>
    <row r="70" spans="2:12" s="77" customFormat="1" ht="17.25" customHeight="1" x14ac:dyDescent="0.25">
      <c r="B70" s="69"/>
      <c r="C70" s="69"/>
      <c r="D70" s="82" t="s">
        <v>482</v>
      </c>
      <c r="E70" s="83"/>
      <c r="F70" s="83"/>
      <c r="G70" s="83"/>
      <c r="H70" s="84"/>
      <c r="I70" s="80"/>
      <c r="J70" s="81">
        <f t="shared" si="0"/>
        <v>0</v>
      </c>
      <c r="K70" s="76"/>
    </row>
    <row r="71" spans="2:12" s="77" customFormat="1" x14ac:dyDescent="0.25">
      <c r="B71" s="69"/>
      <c r="C71" s="69"/>
      <c r="D71" s="85" t="s">
        <v>2</v>
      </c>
      <c r="E71" s="18"/>
      <c r="F71" s="18"/>
      <c r="G71" s="18"/>
      <c r="H71" s="86">
        <f>SUM(H59:H70)</f>
        <v>0</v>
      </c>
      <c r="I71" s="86">
        <f>SUM(I59:I70)</f>
        <v>0</v>
      </c>
      <c r="J71" s="219">
        <f>SUM(J59:J70)</f>
        <v>0</v>
      </c>
      <c r="K71" s="220"/>
    </row>
    <row r="72" spans="2:12" s="77" customFormat="1" ht="15" customHeight="1" thickBot="1" x14ac:dyDescent="0.3">
      <c r="B72" s="69"/>
      <c r="C72" s="87"/>
      <c r="D72" s="88" t="s">
        <v>483</v>
      </c>
      <c r="E72" s="89"/>
      <c r="F72" s="89"/>
      <c r="G72" s="89"/>
      <c r="H72" s="90"/>
      <c r="I72" s="90"/>
      <c r="J72" s="91"/>
      <c r="K72" s="76"/>
    </row>
    <row r="73" spans="2:12" ht="6" customHeight="1" thickBot="1" x14ac:dyDescent="0.25">
      <c r="B73" s="7"/>
      <c r="C73" s="19"/>
      <c r="D73" s="19"/>
      <c r="E73" s="19"/>
      <c r="F73" s="19"/>
      <c r="G73" s="19"/>
      <c r="H73" s="19"/>
      <c r="I73" s="19"/>
      <c r="J73" s="19"/>
      <c r="K73" s="8"/>
      <c r="L73" s="19"/>
    </row>
    <row r="74" spans="2:12" s="97" customFormat="1" x14ac:dyDescent="0.2">
      <c r="B74" s="45"/>
      <c r="C74" s="92"/>
      <c r="D74" s="41" t="s">
        <v>484</v>
      </c>
      <c r="E74" s="93"/>
      <c r="F74" s="93"/>
      <c r="G74" s="41"/>
      <c r="H74" s="41"/>
      <c r="I74" s="41"/>
      <c r="J74" s="94"/>
      <c r="K74" s="95"/>
      <c r="L74" s="96"/>
    </row>
    <row r="75" spans="2:12" s="102" customFormat="1" ht="17.25" customHeight="1" x14ac:dyDescent="0.2">
      <c r="B75" s="98"/>
      <c r="C75" s="98"/>
      <c r="D75" s="99"/>
      <c r="E75" s="100"/>
      <c r="F75" s="100"/>
      <c r="G75" s="100"/>
      <c r="H75" s="100"/>
      <c r="I75" s="100"/>
      <c r="J75" s="221" t="s">
        <v>457</v>
      </c>
      <c r="K75" s="222"/>
      <c r="L75" s="99"/>
    </row>
    <row r="76" spans="2:12" s="102" customFormat="1" x14ac:dyDescent="0.25">
      <c r="B76" s="98"/>
      <c r="C76" s="98"/>
      <c r="D76" s="103" t="s">
        <v>485</v>
      </c>
      <c r="E76" s="104"/>
      <c r="F76" s="104"/>
      <c r="G76" s="104"/>
      <c r="H76" s="104"/>
      <c r="I76" s="105"/>
      <c r="J76" s="81"/>
      <c r="K76" s="101"/>
      <c r="L76" s="99"/>
    </row>
    <row r="77" spans="2:12" s="102" customFormat="1" x14ac:dyDescent="0.25">
      <c r="B77" s="98"/>
      <c r="C77" s="98"/>
      <c r="D77" s="106" t="s">
        <v>486</v>
      </c>
      <c r="E77" s="104"/>
      <c r="F77" s="104"/>
      <c r="G77" s="104"/>
      <c r="H77" s="104"/>
      <c r="I77" s="104"/>
      <c r="J77" s="81"/>
      <c r="K77" s="101"/>
      <c r="L77" s="99"/>
    </row>
    <row r="78" spans="2:12" s="102" customFormat="1" x14ac:dyDescent="0.25">
      <c r="B78" s="98"/>
      <c r="C78" s="98"/>
      <c r="D78" s="107" t="s">
        <v>2</v>
      </c>
      <c r="E78" s="104"/>
      <c r="F78" s="104"/>
      <c r="G78" s="104"/>
      <c r="H78" s="104"/>
      <c r="I78" s="104"/>
      <c r="J78" s="81">
        <f>J76+J77</f>
        <v>0</v>
      </c>
      <c r="K78" s="101"/>
      <c r="L78" s="99"/>
    </row>
    <row r="79" spans="2:12" s="102" customFormat="1" ht="13.5" thickBot="1" x14ac:dyDescent="0.25">
      <c r="B79" s="98"/>
      <c r="C79" s="108"/>
      <c r="D79" s="88" t="s">
        <v>647</v>
      </c>
      <c r="E79" s="88"/>
      <c r="F79" s="109"/>
      <c r="G79" s="109"/>
      <c r="H79" s="90"/>
      <c r="I79" s="90"/>
      <c r="J79" s="110"/>
      <c r="K79" s="101"/>
    </row>
    <row r="80" spans="2:12" s="6" customFormat="1" ht="6.75" customHeight="1" thickBot="1" x14ac:dyDescent="0.25">
      <c r="B80" s="43"/>
      <c r="C80" s="44"/>
      <c r="D80" s="44"/>
      <c r="E80" s="44"/>
      <c r="F80" s="44"/>
      <c r="G80" s="44"/>
      <c r="H80" s="44"/>
      <c r="I80" s="44"/>
      <c r="J80" s="44"/>
      <c r="K80" s="42"/>
      <c r="L80" s="44"/>
    </row>
    <row r="81" spans="2:12" s="6" customFormat="1" ht="15" customHeight="1" x14ac:dyDescent="0.2">
      <c r="B81" s="43"/>
      <c r="C81" s="2"/>
      <c r="D81" s="21" t="s">
        <v>487</v>
      </c>
      <c r="E81" s="4"/>
      <c r="F81" s="4"/>
      <c r="G81" s="4"/>
      <c r="H81" s="627" t="s">
        <v>457</v>
      </c>
      <c r="I81" s="628"/>
      <c r="J81" s="629"/>
      <c r="K81" s="42"/>
      <c r="L81" s="44"/>
    </row>
    <row r="82" spans="2:12" s="6" customFormat="1" ht="17.25" customHeight="1" x14ac:dyDescent="0.2">
      <c r="B82" s="43"/>
      <c r="C82" s="43"/>
      <c r="D82" s="111" t="s">
        <v>488</v>
      </c>
      <c r="E82" s="112"/>
      <c r="F82" s="111"/>
      <c r="G82" s="113" t="s">
        <v>489</v>
      </c>
      <c r="H82" s="47" t="s">
        <v>464</v>
      </c>
      <c r="I82" s="47" t="s">
        <v>465</v>
      </c>
      <c r="J82" s="48" t="s">
        <v>466</v>
      </c>
      <c r="K82" s="42"/>
      <c r="L82" s="44"/>
    </row>
    <row r="83" spans="2:12" s="120" customFormat="1" ht="17.25" customHeight="1" x14ac:dyDescent="0.2">
      <c r="B83" s="114"/>
      <c r="C83" s="114"/>
      <c r="D83" s="115" t="s">
        <v>490</v>
      </c>
      <c r="E83" s="111"/>
      <c r="F83" s="115"/>
      <c r="G83" s="116">
        <f>COUNT(J17:J33)</f>
        <v>0</v>
      </c>
      <c r="H83" s="86">
        <f>SUM(J17:J33)</f>
        <v>0</v>
      </c>
      <c r="I83" s="117"/>
      <c r="J83" s="118"/>
      <c r="K83" s="119"/>
      <c r="L83" s="14"/>
    </row>
    <row r="84" spans="2:12" s="102" customFormat="1" ht="17.25" customHeight="1" x14ac:dyDescent="0.25">
      <c r="B84" s="98"/>
      <c r="C84" s="98"/>
      <c r="D84" s="115" t="s">
        <v>491</v>
      </c>
      <c r="E84" s="115"/>
      <c r="F84" s="115"/>
      <c r="G84" s="121">
        <f>COUNT(I41:J41)</f>
        <v>0</v>
      </c>
      <c r="H84" s="121">
        <f>SUM(I41:J41)</f>
        <v>0</v>
      </c>
      <c r="I84" s="122"/>
      <c r="J84" s="123"/>
      <c r="K84" s="101"/>
      <c r="L84" s="99"/>
    </row>
    <row r="85" spans="2:12" s="102" customFormat="1" ht="17.25" customHeight="1" x14ac:dyDescent="0.25">
      <c r="B85" s="98"/>
      <c r="C85" s="98"/>
      <c r="D85" s="115" t="s">
        <v>492</v>
      </c>
      <c r="E85" s="115"/>
      <c r="F85" s="115"/>
      <c r="G85" s="121">
        <f>COUNT(J48)</f>
        <v>0</v>
      </c>
      <c r="H85" s="121">
        <f>SUM(J48)</f>
        <v>0</v>
      </c>
      <c r="I85" s="121"/>
      <c r="J85" s="81"/>
      <c r="K85" s="101"/>
      <c r="L85" s="99"/>
    </row>
    <row r="86" spans="2:12" s="102" customFormat="1" ht="17.25" customHeight="1" x14ac:dyDescent="0.25">
      <c r="B86" s="98"/>
      <c r="C86" s="98"/>
      <c r="D86" s="115" t="s">
        <v>493</v>
      </c>
      <c r="E86" s="115"/>
      <c r="F86" s="115"/>
      <c r="G86" s="121">
        <f>COUNT(J55)</f>
        <v>0</v>
      </c>
      <c r="H86" s="121">
        <f>SUM(J55)</f>
        <v>0</v>
      </c>
      <c r="I86" s="121"/>
      <c r="J86" s="81"/>
      <c r="K86" s="101"/>
      <c r="L86" s="99"/>
    </row>
    <row r="87" spans="2:12" s="102" customFormat="1" ht="17.25" customHeight="1" x14ac:dyDescent="0.25">
      <c r="B87" s="98"/>
      <c r="C87" s="98"/>
      <c r="D87" s="124" t="s">
        <v>494</v>
      </c>
      <c r="E87" s="115"/>
      <c r="F87" s="115"/>
      <c r="G87" s="122"/>
      <c r="H87" s="223">
        <f>J78</f>
        <v>0</v>
      </c>
      <c r="I87" s="122"/>
      <c r="J87" s="123"/>
      <c r="K87" s="101"/>
      <c r="L87" s="99"/>
    </row>
    <row r="88" spans="2:12" s="102" customFormat="1" ht="17.25" customHeight="1" x14ac:dyDescent="0.25">
      <c r="B88" s="98"/>
      <c r="C88" s="98"/>
      <c r="D88" s="124" t="s">
        <v>495</v>
      </c>
      <c r="E88" s="115"/>
      <c r="F88" s="115"/>
      <c r="G88" s="122"/>
      <c r="H88" s="122"/>
      <c r="I88" s="223">
        <f>H71</f>
        <v>0</v>
      </c>
      <c r="J88" s="81">
        <f>I71</f>
        <v>0</v>
      </c>
      <c r="K88" s="101"/>
      <c r="L88" s="99"/>
    </row>
    <row r="89" spans="2:12" s="102" customFormat="1" ht="17.25" customHeight="1" x14ac:dyDescent="0.25">
      <c r="B89" s="98"/>
      <c r="C89" s="98"/>
      <c r="D89" s="124" t="s">
        <v>496</v>
      </c>
      <c r="E89" s="115"/>
      <c r="F89" s="115"/>
      <c r="G89" s="121"/>
      <c r="H89" s="122"/>
      <c r="I89" s="122"/>
      <c r="J89" s="81"/>
      <c r="K89" s="101"/>
      <c r="L89" s="99"/>
    </row>
    <row r="90" spans="2:12" s="102" customFormat="1" ht="17.25" customHeight="1" x14ac:dyDescent="0.25">
      <c r="B90" s="98"/>
      <c r="C90" s="98"/>
      <c r="D90" s="125" t="s">
        <v>497</v>
      </c>
      <c r="E90" s="115"/>
      <c r="F90" s="125"/>
      <c r="G90" s="80">
        <f>G89+G86+G85+G84+G83</f>
        <v>0</v>
      </c>
      <c r="H90" s="80">
        <f>SUM(H83:H87)</f>
        <v>0</v>
      </c>
      <c r="I90" s="80">
        <f>I85+I86+I88</f>
        <v>0</v>
      </c>
      <c r="J90" s="81">
        <f>J85+J86+J88+J89</f>
        <v>0</v>
      </c>
      <c r="K90" s="101"/>
      <c r="L90" s="99"/>
    </row>
    <row r="91" spans="2:12" s="102" customFormat="1" ht="17.25" customHeight="1" thickBot="1" x14ac:dyDescent="0.3">
      <c r="B91" s="98"/>
      <c r="C91" s="108"/>
      <c r="D91" s="126" t="s">
        <v>498</v>
      </c>
      <c r="E91" s="127"/>
      <c r="F91" s="126"/>
      <c r="G91" s="128">
        <f>G90</f>
        <v>0</v>
      </c>
      <c r="H91" s="642">
        <f>H90+I90+J90</f>
        <v>0</v>
      </c>
      <c r="I91" s="643"/>
      <c r="J91" s="644"/>
      <c r="K91" s="101"/>
      <c r="L91" s="99"/>
    </row>
    <row r="92" spans="2:12" ht="13.5" thickBot="1" x14ac:dyDescent="0.25">
      <c r="B92" s="36"/>
      <c r="C92" s="37"/>
      <c r="D92" s="37"/>
      <c r="E92" s="37"/>
      <c r="F92" s="37"/>
      <c r="G92" s="37"/>
      <c r="H92" s="37"/>
      <c r="I92" s="37"/>
      <c r="J92" s="37"/>
      <c r="K92" s="38"/>
      <c r="L92" s="19"/>
    </row>
  </sheetData>
  <mergeCells count="23">
    <mergeCell ref="I41:J41"/>
    <mergeCell ref="H81:J81"/>
    <mergeCell ref="H91:J91"/>
    <mergeCell ref="D46:E46"/>
    <mergeCell ref="F46:F47"/>
    <mergeCell ref="G46:G47"/>
    <mergeCell ref="H46:J46"/>
    <mergeCell ref="D53:E53"/>
    <mergeCell ref="F53:F54"/>
    <mergeCell ref="G53:G54"/>
    <mergeCell ref="H53:J53"/>
    <mergeCell ref="G39:G40"/>
    <mergeCell ref="H39:H40"/>
    <mergeCell ref="I39:J40"/>
    <mergeCell ref="E40:F40"/>
    <mergeCell ref="D39:F39"/>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74"/>
  <sheetViews>
    <sheetView showGridLines="0" view="pageBreakPreview" topLeftCell="A100" zoomScale="85" zoomScaleSheetLayoutView="85" workbookViewId="0">
      <selection activeCell="H180" sqref="H180"/>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1" style="1" customWidth="1"/>
    <col min="7" max="7" width="24.57031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203</v>
      </c>
      <c r="F8" s="11"/>
      <c r="G8" s="14" t="s">
        <v>448</v>
      </c>
      <c r="H8" s="17" t="s">
        <v>636</v>
      </c>
      <c r="I8" s="14"/>
      <c r="J8" s="11"/>
      <c r="K8" s="15"/>
    </row>
    <row r="9" spans="2:11" s="12" customFormat="1" x14ac:dyDescent="0.2">
      <c r="B9" s="10"/>
      <c r="C9" s="11" t="s">
        <v>591</v>
      </c>
      <c r="D9" s="11"/>
      <c r="E9" s="16">
        <v>4205348</v>
      </c>
      <c r="F9" s="11" t="s">
        <v>449</v>
      </c>
      <c r="G9" s="14" t="s">
        <v>450</v>
      </c>
      <c r="H9" s="18" t="s">
        <v>637</v>
      </c>
      <c r="I9" s="14"/>
      <c r="J9" s="11"/>
      <c r="K9" s="15"/>
    </row>
    <row r="10" spans="2:11" s="12" customFormat="1" x14ac:dyDescent="0.2">
      <c r="B10" s="10"/>
      <c r="C10" s="11"/>
      <c r="D10" s="11"/>
      <c r="E10" s="11"/>
      <c r="F10" s="11"/>
      <c r="G10" s="14" t="s">
        <v>451</v>
      </c>
      <c r="H10" s="18">
        <v>125</v>
      </c>
      <c r="I10" s="14"/>
      <c r="J10" s="11"/>
      <c r="K10" s="15"/>
    </row>
    <row r="11" spans="2:11" s="12" customFormat="1" x14ac:dyDescent="0.2">
      <c r="B11" s="10"/>
      <c r="C11" s="11"/>
      <c r="D11" s="11"/>
      <c r="E11" s="11"/>
      <c r="F11" s="11"/>
      <c r="G11" s="14" t="s">
        <v>452</v>
      </c>
      <c r="H11" s="18">
        <v>5890057288</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370"/>
      <c r="D15" s="616" t="s">
        <v>454</v>
      </c>
      <c r="E15" s="616"/>
      <c r="F15" s="617" t="s">
        <v>592</v>
      </c>
      <c r="G15" s="617" t="s">
        <v>508</v>
      </c>
      <c r="H15" s="604" t="s">
        <v>509</v>
      </c>
      <c r="I15" s="604" t="s">
        <v>593</v>
      </c>
      <c r="J15" s="606" t="s">
        <v>457</v>
      </c>
      <c r="K15" s="8"/>
    </row>
    <row r="16" spans="2:11" ht="27" customHeight="1" x14ac:dyDescent="0.2">
      <c r="B16" s="7"/>
      <c r="C16" s="370"/>
      <c r="D16" s="146" t="s">
        <v>594</v>
      </c>
      <c r="E16" s="213" t="s">
        <v>595</v>
      </c>
      <c r="F16" s="618"/>
      <c r="G16" s="618"/>
      <c r="H16" s="605"/>
      <c r="I16" s="605"/>
      <c r="J16" s="607"/>
      <c r="K16" s="8"/>
    </row>
    <row r="17" spans="2:11" ht="23.25" customHeight="1" x14ac:dyDescent="0.2">
      <c r="B17" s="7"/>
      <c r="C17" s="370"/>
      <c r="D17" s="551" t="s">
        <v>1629</v>
      </c>
      <c r="E17" s="27" t="s">
        <v>1630</v>
      </c>
      <c r="F17" s="389">
        <v>122</v>
      </c>
      <c r="G17" s="298" t="s">
        <v>1004</v>
      </c>
      <c r="H17" s="28" t="s">
        <v>1631</v>
      </c>
      <c r="I17" s="28" t="s">
        <v>728</v>
      </c>
      <c r="J17" s="317"/>
      <c r="K17" s="8"/>
    </row>
    <row r="18" spans="2:11" ht="23.25" customHeight="1" x14ac:dyDescent="0.2">
      <c r="B18" s="7"/>
      <c r="C18" s="370"/>
      <c r="D18" s="551" t="s">
        <v>1632</v>
      </c>
      <c r="E18" s="30" t="s">
        <v>1633</v>
      </c>
      <c r="F18" s="390">
        <v>75</v>
      </c>
      <c r="G18" s="298" t="s">
        <v>1004</v>
      </c>
      <c r="H18" s="31" t="s">
        <v>1634</v>
      </c>
      <c r="I18" s="28" t="s">
        <v>728</v>
      </c>
      <c r="J18" s="318"/>
      <c r="K18" s="8"/>
    </row>
    <row r="19" spans="2:11" ht="23.25" customHeight="1" x14ac:dyDescent="0.2">
      <c r="B19" s="7"/>
      <c r="C19" s="370"/>
      <c r="D19" s="551" t="s">
        <v>1635</v>
      </c>
      <c r="E19" s="30" t="s">
        <v>1636</v>
      </c>
      <c r="F19" s="390">
        <v>80</v>
      </c>
      <c r="G19" s="298" t="s">
        <v>1004</v>
      </c>
      <c r="H19" s="31" t="s">
        <v>1637</v>
      </c>
      <c r="I19" s="28" t="s">
        <v>728</v>
      </c>
      <c r="J19" s="318"/>
      <c r="K19" s="8"/>
    </row>
    <row r="20" spans="2:11" ht="23.25" customHeight="1" x14ac:dyDescent="0.2">
      <c r="B20" s="7"/>
      <c r="C20" s="370"/>
      <c r="D20" s="551" t="s">
        <v>1638</v>
      </c>
      <c r="E20" s="30" t="s">
        <v>1639</v>
      </c>
      <c r="F20" s="390">
        <v>190</v>
      </c>
      <c r="G20" s="298" t="s">
        <v>1004</v>
      </c>
      <c r="H20" s="31" t="s">
        <v>1640</v>
      </c>
      <c r="I20" s="28" t="s">
        <v>728</v>
      </c>
      <c r="J20" s="318"/>
      <c r="K20" s="8"/>
    </row>
    <row r="21" spans="2:11" ht="23.25" customHeight="1" x14ac:dyDescent="0.2">
      <c r="B21" s="7"/>
      <c r="C21" s="370"/>
      <c r="D21" s="551" t="s">
        <v>1641</v>
      </c>
      <c r="E21" s="30" t="s">
        <v>1642</v>
      </c>
      <c r="F21" s="390">
        <v>150</v>
      </c>
      <c r="G21" s="298" t="s">
        <v>1004</v>
      </c>
      <c r="H21" s="31" t="s">
        <v>1643</v>
      </c>
      <c r="I21" s="28" t="s">
        <v>728</v>
      </c>
      <c r="J21" s="318"/>
      <c r="K21" s="8"/>
    </row>
    <row r="22" spans="2:11" ht="23.25" customHeight="1" x14ac:dyDescent="0.2">
      <c r="B22" s="7"/>
      <c r="C22" s="370"/>
      <c r="D22" s="551" t="s">
        <v>1644</v>
      </c>
      <c r="E22" s="30" t="s">
        <v>1645</v>
      </c>
      <c r="F22" s="390">
        <v>240</v>
      </c>
      <c r="G22" s="298" t="s">
        <v>1004</v>
      </c>
      <c r="H22" s="31" t="s">
        <v>1646</v>
      </c>
      <c r="I22" s="28" t="s">
        <v>728</v>
      </c>
      <c r="J22" s="318"/>
      <c r="K22" s="8"/>
    </row>
    <row r="23" spans="2:11" ht="23.25" customHeight="1" x14ac:dyDescent="0.2">
      <c r="B23" s="7"/>
      <c r="C23" s="370"/>
      <c r="D23" s="551" t="s">
        <v>1647</v>
      </c>
      <c r="E23" s="30" t="s">
        <v>1648</v>
      </c>
      <c r="F23" s="390">
        <v>50</v>
      </c>
      <c r="G23" s="298" t="s">
        <v>1004</v>
      </c>
      <c r="H23" s="31" t="s">
        <v>1649</v>
      </c>
      <c r="I23" s="28" t="s">
        <v>728</v>
      </c>
      <c r="J23" s="318"/>
      <c r="K23" s="8"/>
    </row>
    <row r="24" spans="2:11" ht="23.25" customHeight="1" x14ac:dyDescent="0.2">
      <c r="B24" s="7"/>
      <c r="C24" s="370"/>
      <c r="D24" s="551" t="s">
        <v>1650</v>
      </c>
      <c r="E24" s="30" t="s">
        <v>1125</v>
      </c>
      <c r="F24" s="390">
        <v>75</v>
      </c>
      <c r="G24" s="298" t="s">
        <v>1004</v>
      </c>
      <c r="H24" s="31" t="s">
        <v>1651</v>
      </c>
      <c r="I24" s="28" t="s">
        <v>728</v>
      </c>
      <c r="J24" s="318"/>
      <c r="K24" s="8"/>
    </row>
    <row r="25" spans="2:11" ht="23.25" customHeight="1" x14ac:dyDescent="0.2">
      <c r="B25" s="7"/>
      <c r="C25" s="370"/>
      <c r="D25" s="551" t="s">
        <v>1652</v>
      </c>
      <c r="E25" s="30" t="s">
        <v>1653</v>
      </c>
      <c r="F25" s="390">
        <v>45</v>
      </c>
      <c r="G25" s="298" t="s">
        <v>1004</v>
      </c>
      <c r="H25" s="31" t="s">
        <v>1654</v>
      </c>
      <c r="I25" s="28" t="s">
        <v>728</v>
      </c>
      <c r="J25" s="318"/>
      <c r="K25" s="8"/>
    </row>
    <row r="26" spans="2:11" ht="23.25" customHeight="1" x14ac:dyDescent="0.2">
      <c r="B26" s="7"/>
      <c r="C26" s="370"/>
      <c r="D26" s="551" t="s">
        <v>1655</v>
      </c>
      <c r="E26" s="30" t="s">
        <v>1656</v>
      </c>
      <c r="F26" s="390">
        <v>190</v>
      </c>
      <c r="G26" s="298" t="s">
        <v>1004</v>
      </c>
      <c r="H26" s="31" t="s">
        <v>1657</v>
      </c>
      <c r="I26" s="28" t="s">
        <v>728</v>
      </c>
      <c r="J26" s="318"/>
      <c r="K26" s="8"/>
    </row>
    <row r="27" spans="2:11" ht="23.25" customHeight="1" x14ac:dyDescent="0.2">
      <c r="B27" s="7"/>
      <c r="C27" s="370"/>
      <c r="D27" s="551" t="s">
        <v>1658</v>
      </c>
      <c r="E27" s="30" t="s">
        <v>1659</v>
      </c>
      <c r="F27" s="390">
        <v>86</v>
      </c>
      <c r="G27" s="298" t="s">
        <v>1004</v>
      </c>
      <c r="H27" s="31" t="s">
        <v>1660</v>
      </c>
      <c r="I27" s="28" t="s">
        <v>728</v>
      </c>
      <c r="J27" s="318"/>
      <c r="K27" s="8"/>
    </row>
    <row r="28" spans="2:11" ht="23.25" customHeight="1" x14ac:dyDescent="0.2">
      <c r="B28" s="7"/>
      <c r="C28" s="370"/>
      <c r="D28" s="551" t="s">
        <v>1661</v>
      </c>
      <c r="E28" s="30" t="s">
        <v>1662</v>
      </c>
      <c r="F28" s="390">
        <v>78</v>
      </c>
      <c r="G28" s="298" t="s">
        <v>1004</v>
      </c>
      <c r="H28" s="31" t="s">
        <v>1654</v>
      </c>
      <c r="I28" s="28" t="s">
        <v>728</v>
      </c>
      <c r="J28" s="318"/>
      <c r="K28" s="8"/>
    </row>
    <row r="29" spans="2:11" ht="23.25" customHeight="1" x14ac:dyDescent="0.2">
      <c r="B29" s="7"/>
      <c r="C29" s="370"/>
      <c r="D29" s="551" t="s">
        <v>1663</v>
      </c>
      <c r="E29" s="30" t="s">
        <v>1664</v>
      </c>
      <c r="F29" s="390">
        <v>90</v>
      </c>
      <c r="G29" s="298" t="s">
        <v>1004</v>
      </c>
      <c r="H29" s="31" t="s">
        <v>1665</v>
      </c>
      <c r="I29" s="28" t="s">
        <v>728</v>
      </c>
      <c r="J29" s="318"/>
      <c r="K29" s="8"/>
    </row>
    <row r="30" spans="2:11" ht="23.25" customHeight="1" x14ac:dyDescent="0.2">
      <c r="B30" s="7"/>
      <c r="C30" s="370"/>
      <c r="D30" s="551" t="s">
        <v>1666</v>
      </c>
      <c r="E30" s="30" t="s">
        <v>1667</v>
      </c>
      <c r="F30" s="390">
        <v>80</v>
      </c>
      <c r="G30" s="298" t="s">
        <v>1004</v>
      </c>
      <c r="H30" s="31" t="s">
        <v>1668</v>
      </c>
      <c r="I30" s="28" t="s">
        <v>728</v>
      </c>
      <c r="J30" s="318"/>
      <c r="K30" s="8"/>
    </row>
    <row r="31" spans="2:11" ht="23.25" customHeight="1" x14ac:dyDescent="0.2">
      <c r="B31" s="7"/>
      <c r="C31" s="370"/>
      <c r="D31" s="551" t="s">
        <v>1669</v>
      </c>
      <c r="E31" s="30" t="s">
        <v>1670</v>
      </c>
      <c r="F31" s="390">
        <v>240</v>
      </c>
      <c r="G31" s="298" t="s">
        <v>1004</v>
      </c>
      <c r="H31" s="31" t="s">
        <v>1671</v>
      </c>
      <c r="I31" s="28" t="s">
        <v>728</v>
      </c>
      <c r="J31" s="318"/>
      <c r="K31" s="8"/>
    </row>
    <row r="32" spans="2:11" ht="23.25" customHeight="1" x14ac:dyDescent="0.2">
      <c r="B32" s="7"/>
      <c r="C32" s="370"/>
      <c r="D32" s="551" t="s">
        <v>1672</v>
      </c>
      <c r="E32" s="30" t="s">
        <v>1673</v>
      </c>
      <c r="F32" s="390">
        <v>156</v>
      </c>
      <c r="G32" s="298" t="s">
        <v>1004</v>
      </c>
      <c r="H32" s="31" t="s">
        <v>1649</v>
      </c>
      <c r="I32" s="28" t="s">
        <v>728</v>
      </c>
      <c r="J32" s="318"/>
      <c r="K32" s="8"/>
    </row>
    <row r="33" spans="2:11" ht="23.25" customHeight="1" x14ac:dyDescent="0.2">
      <c r="B33" s="7"/>
      <c r="C33" s="370"/>
      <c r="D33" s="551" t="s">
        <v>1674</v>
      </c>
      <c r="E33" s="30" t="s">
        <v>1675</v>
      </c>
      <c r="F33" s="390">
        <v>89</v>
      </c>
      <c r="G33" s="298" t="s">
        <v>1004</v>
      </c>
      <c r="H33" s="31" t="s">
        <v>1660</v>
      </c>
      <c r="I33" s="28" t="s">
        <v>728</v>
      </c>
      <c r="J33" s="318"/>
      <c r="K33" s="8"/>
    </row>
    <row r="34" spans="2:11" ht="23.25" customHeight="1" x14ac:dyDescent="0.2">
      <c r="B34" s="7"/>
      <c r="C34" s="370"/>
      <c r="D34" s="551" t="s">
        <v>1676</v>
      </c>
      <c r="E34" s="30" t="s">
        <v>1677</v>
      </c>
      <c r="F34" s="390">
        <v>87</v>
      </c>
      <c r="G34" s="298" t="s">
        <v>1004</v>
      </c>
      <c r="H34" s="31" t="s">
        <v>1654</v>
      </c>
      <c r="I34" s="28" t="s">
        <v>728</v>
      </c>
      <c r="J34" s="318"/>
      <c r="K34" s="8"/>
    </row>
    <row r="35" spans="2:11" ht="23.25" customHeight="1" x14ac:dyDescent="0.2">
      <c r="B35" s="7"/>
      <c r="C35" s="370"/>
      <c r="D35" s="551" t="s">
        <v>1678</v>
      </c>
      <c r="E35" s="30" t="s">
        <v>1679</v>
      </c>
      <c r="F35" s="390">
        <v>80</v>
      </c>
      <c r="G35" s="298" t="s">
        <v>1004</v>
      </c>
      <c r="H35" s="31" t="s">
        <v>1680</v>
      </c>
      <c r="I35" s="28" t="s">
        <v>728</v>
      </c>
      <c r="J35" s="318"/>
      <c r="K35" s="8"/>
    </row>
    <row r="36" spans="2:11" ht="23.25" customHeight="1" x14ac:dyDescent="0.2">
      <c r="B36" s="7"/>
      <c r="C36" s="370"/>
      <c r="D36" s="551" t="s">
        <v>1681</v>
      </c>
      <c r="E36" s="30" t="s">
        <v>1682</v>
      </c>
      <c r="F36" s="390">
        <v>235</v>
      </c>
      <c r="G36" s="298" t="s">
        <v>1004</v>
      </c>
      <c r="H36" s="31" t="s">
        <v>1640</v>
      </c>
      <c r="I36" s="28" t="s">
        <v>728</v>
      </c>
      <c r="J36" s="318"/>
      <c r="K36" s="8"/>
    </row>
    <row r="37" spans="2:11" ht="23.25" customHeight="1" x14ac:dyDescent="0.2">
      <c r="B37" s="7"/>
      <c r="C37" s="370"/>
      <c r="D37" s="551" t="s">
        <v>1683</v>
      </c>
      <c r="E37" s="30" t="s">
        <v>1684</v>
      </c>
      <c r="F37" s="390">
        <v>95</v>
      </c>
      <c r="G37" s="298" t="s">
        <v>1004</v>
      </c>
      <c r="H37" s="31" t="s">
        <v>1643</v>
      </c>
      <c r="I37" s="28" t="s">
        <v>728</v>
      </c>
      <c r="J37" s="318"/>
      <c r="K37" s="8"/>
    </row>
    <row r="38" spans="2:11" ht="23.25" customHeight="1" x14ac:dyDescent="0.2">
      <c r="B38" s="7"/>
      <c r="C38" s="370"/>
      <c r="D38" s="551" t="s">
        <v>1685</v>
      </c>
      <c r="E38" s="30" t="s">
        <v>1686</v>
      </c>
      <c r="F38" s="390">
        <v>70</v>
      </c>
      <c r="G38" s="298" t="s">
        <v>1004</v>
      </c>
      <c r="H38" s="31" t="s">
        <v>1643</v>
      </c>
      <c r="I38" s="28" t="s">
        <v>728</v>
      </c>
      <c r="J38" s="318"/>
      <c r="K38" s="8"/>
    </row>
    <row r="39" spans="2:11" ht="23.25" customHeight="1" x14ac:dyDescent="0.2">
      <c r="B39" s="7"/>
      <c r="C39" s="370"/>
      <c r="D39" s="551" t="s">
        <v>1687</v>
      </c>
      <c r="E39" s="30" t="s">
        <v>1688</v>
      </c>
      <c r="F39" s="390">
        <v>92</v>
      </c>
      <c r="G39" s="298" t="s">
        <v>1004</v>
      </c>
      <c r="H39" s="31" t="s">
        <v>1689</v>
      </c>
      <c r="I39" s="28" t="s">
        <v>728</v>
      </c>
      <c r="J39" s="318"/>
      <c r="K39" s="8"/>
    </row>
    <row r="40" spans="2:11" ht="23.25" customHeight="1" x14ac:dyDescent="0.2">
      <c r="B40" s="7"/>
      <c r="C40" s="370"/>
      <c r="D40" s="551" t="s">
        <v>43</v>
      </c>
      <c r="E40" s="30" t="s">
        <v>1690</v>
      </c>
      <c r="F40" s="390">
        <v>80</v>
      </c>
      <c r="G40" s="298" t="s">
        <v>1004</v>
      </c>
      <c r="H40" s="31" t="s">
        <v>1691</v>
      </c>
      <c r="I40" s="28" t="s">
        <v>728</v>
      </c>
      <c r="J40" s="318"/>
      <c r="K40" s="8"/>
    </row>
    <row r="41" spans="2:11" ht="23.25" customHeight="1" x14ac:dyDescent="0.2">
      <c r="B41" s="7"/>
      <c r="C41" s="370"/>
      <c r="D41" s="551" t="s">
        <v>1692</v>
      </c>
      <c r="E41" s="30" t="s">
        <v>1693</v>
      </c>
      <c r="F41" s="390">
        <v>123</v>
      </c>
      <c r="G41" s="298" t="s">
        <v>1004</v>
      </c>
      <c r="H41" s="31" t="s">
        <v>1668</v>
      </c>
      <c r="I41" s="28" t="s">
        <v>728</v>
      </c>
      <c r="J41" s="318"/>
      <c r="K41" s="8"/>
    </row>
    <row r="42" spans="2:11" ht="23.25" customHeight="1" x14ac:dyDescent="0.2">
      <c r="B42" s="7"/>
      <c r="C42" s="370"/>
      <c r="D42" s="551" t="s">
        <v>1694</v>
      </c>
      <c r="E42" s="30" t="s">
        <v>1695</v>
      </c>
      <c r="F42" s="390">
        <v>65</v>
      </c>
      <c r="G42" s="298" t="s">
        <v>1004</v>
      </c>
      <c r="H42" s="31" t="s">
        <v>1643</v>
      </c>
      <c r="I42" s="28" t="s">
        <v>728</v>
      </c>
      <c r="J42" s="318"/>
      <c r="K42" s="8"/>
    </row>
    <row r="43" spans="2:11" ht="23.25" customHeight="1" x14ac:dyDescent="0.2">
      <c r="B43" s="7"/>
      <c r="C43" s="370"/>
      <c r="D43" s="551" t="s">
        <v>1696</v>
      </c>
      <c r="E43" s="30"/>
      <c r="F43" s="390">
        <v>78</v>
      </c>
      <c r="G43" s="298" t="s">
        <v>1004</v>
      </c>
      <c r="H43" s="31"/>
      <c r="I43" s="28" t="s">
        <v>728</v>
      </c>
      <c r="J43" s="318"/>
      <c r="K43" s="8"/>
    </row>
    <row r="44" spans="2:11" ht="23.25" customHeight="1" x14ac:dyDescent="0.2">
      <c r="B44" s="7"/>
      <c r="C44" s="370"/>
      <c r="D44" s="551" t="s">
        <v>1697</v>
      </c>
      <c r="E44" s="30" t="s">
        <v>1698</v>
      </c>
      <c r="F44" s="390">
        <v>98</v>
      </c>
      <c r="G44" s="298" t="s">
        <v>1004</v>
      </c>
      <c r="H44" s="31" t="s">
        <v>1668</v>
      </c>
      <c r="I44" s="28" t="s">
        <v>728</v>
      </c>
      <c r="J44" s="318"/>
      <c r="K44" s="8"/>
    </row>
    <row r="45" spans="2:11" ht="23.25" customHeight="1" x14ac:dyDescent="0.2">
      <c r="B45" s="7"/>
      <c r="C45" s="370"/>
      <c r="D45" s="551" t="s">
        <v>1699</v>
      </c>
      <c r="E45" s="30" t="s">
        <v>1686</v>
      </c>
      <c r="F45" s="390">
        <v>65</v>
      </c>
      <c r="G45" s="298" t="s">
        <v>1004</v>
      </c>
      <c r="H45" s="31" t="s">
        <v>1643</v>
      </c>
      <c r="I45" s="28" t="s">
        <v>728</v>
      </c>
      <c r="J45" s="318"/>
      <c r="K45" s="8"/>
    </row>
    <row r="46" spans="2:11" ht="23.25" customHeight="1" x14ac:dyDescent="0.2">
      <c r="B46" s="7"/>
      <c r="C46" s="370"/>
      <c r="D46" s="551" t="s">
        <v>1700</v>
      </c>
      <c r="E46" s="30" t="s">
        <v>1701</v>
      </c>
      <c r="F46" s="390">
        <v>93</v>
      </c>
      <c r="G46" s="298" t="s">
        <v>1004</v>
      </c>
      <c r="H46" s="31" t="s">
        <v>1643</v>
      </c>
      <c r="I46" s="28" t="s">
        <v>728</v>
      </c>
      <c r="J46" s="318"/>
      <c r="K46" s="8"/>
    </row>
    <row r="47" spans="2:11" ht="23.25" customHeight="1" x14ac:dyDescent="0.2">
      <c r="B47" s="7"/>
      <c r="C47" s="370"/>
      <c r="D47" s="551" t="s">
        <v>1702</v>
      </c>
      <c r="E47" s="30" t="s">
        <v>1703</v>
      </c>
      <c r="F47" s="390">
        <v>147</v>
      </c>
      <c r="G47" s="298" t="s">
        <v>1004</v>
      </c>
      <c r="H47" s="31" t="s">
        <v>1640</v>
      </c>
      <c r="I47" s="28" t="s">
        <v>728</v>
      </c>
      <c r="J47" s="318"/>
      <c r="K47" s="8"/>
    </row>
    <row r="48" spans="2:11" ht="23.25" customHeight="1" x14ac:dyDescent="0.2">
      <c r="B48" s="7"/>
      <c r="C48" s="370"/>
      <c r="D48" s="551" t="s">
        <v>1704</v>
      </c>
      <c r="E48" s="30" t="s">
        <v>1679</v>
      </c>
      <c r="F48" s="390">
        <v>186</v>
      </c>
      <c r="G48" s="298" t="s">
        <v>1004</v>
      </c>
      <c r="H48" s="31" t="s">
        <v>1643</v>
      </c>
      <c r="I48" s="28" t="s">
        <v>728</v>
      </c>
      <c r="J48" s="318"/>
      <c r="K48" s="8"/>
    </row>
    <row r="49" spans="2:11" ht="23.25" customHeight="1" x14ac:dyDescent="0.2">
      <c r="B49" s="7"/>
      <c r="C49" s="370"/>
      <c r="D49" s="551" t="s">
        <v>1705</v>
      </c>
      <c r="E49" s="30" t="s">
        <v>1706</v>
      </c>
      <c r="F49" s="390">
        <v>82</v>
      </c>
      <c r="G49" s="298" t="s">
        <v>1004</v>
      </c>
      <c r="H49" s="31" t="s">
        <v>1660</v>
      </c>
      <c r="I49" s="28" t="s">
        <v>728</v>
      </c>
      <c r="J49" s="318"/>
      <c r="K49" s="8"/>
    </row>
    <row r="50" spans="2:11" ht="23.25" customHeight="1" x14ac:dyDescent="0.2">
      <c r="B50" s="7"/>
      <c r="C50" s="370"/>
      <c r="D50" s="551" t="s">
        <v>1707</v>
      </c>
      <c r="E50" s="30" t="s">
        <v>1708</v>
      </c>
      <c r="F50" s="390">
        <v>147</v>
      </c>
      <c r="G50" s="298" t="s">
        <v>1004</v>
      </c>
      <c r="H50" s="31" t="s">
        <v>1709</v>
      </c>
      <c r="I50" s="28" t="s">
        <v>728</v>
      </c>
      <c r="J50" s="318"/>
      <c r="K50" s="8"/>
    </row>
    <row r="51" spans="2:11" ht="23.25" customHeight="1" x14ac:dyDescent="0.2">
      <c r="B51" s="7"/>
      <c r="C51" s="370"/>
      <c r="D51" s="551" t="s">
        <v>1710</v>
      </c>
      <c r="E51" s="30" t="s">
        <v>1711</v>
      </c>
      <c r="F51" s="390">
        <v>154</v>
      </c>
      <c r="G51" s="298" t="s">
        <v>1004</v>
      </c>
      <c r="H51" s="31" t="s">
        <v>1712</v>
      </c>
      <c r="I51" s="28" t="s">
        <v>728</v>
      </c>
      <c r="J51" s="318"/>
      <c r="K51" s="8"/>
    </row>
    <row r="52" spans="2:11" ht="23.25" customHeight="1" x14ac:dyDescent="0.2">
      <c r="B52" s="7"/>
      <c r="C52" s="370"/>
      <c r="D52" s="551" t="s">
        <v>1713</v>
      </c>
      <c r="E52" s="30"/>
      <c r="F52" s="390">
        <v>56</v>
      </c>
      <c r="G52" s="298" t="s">
        <v>1004</v>
      </c>
      <c r="H52" s="31"/>
      <c r="I52" s="28" t="s">
        <v>728</v>
      </c>
      <c r="J52" s="318"/>
      <c r="K52" s="8"/>
    </row>
    <row r="53" spans="2:11" ht="23.25" customHeight="1" x14ac:dyDescent="0.2">
      <c r="B53" s="7"/>
      <c r="C53" s="370"/>
      <c r="D53" s="551" t="s">
        <v>1714</v>
      </c>
      <c r="E53" s="30" t="s">
        <v>1715</v>
      </c>
      <c r="F53" s="390">
        <v>89</v>
      </c>
      <c r="G53" s="298" t="s">
        <v>1004</v>
      </c>
      <c r="H53" s="31" t="s">
        <v>1716</v>
      </c>
      <c r="I53" s="28" t="s">
        <v>728</v>
      </c>
      <c r="J53" s="318"/>
      <c r="K53" s="8"/>
    </row>
    <row r="54" spans="2:11" ht="26.25" customHeight="1" x14ac:dyDescent="0.2">
      <c r="B54" s="7"/>
      <c r="C54" s="370"/>
      <c r="D54" s="552" t="s">
        <v>1717</v>
      </c>
      <c r="E54" s="301" t="s">
        <v>1718</v>
      </c>
      <c r="F54" s="390">
        <v>256</v>
      </c>
      <c r="G54" s="298" t="s">
        <v>1004</v>
      </c>
      <c r="H54" s="31" t="s">
        <v>1719</v>
      </c>
      <c r="I54" s="28" t="s">
        <v>728</v>
      </c>
      <c r="J54" s="318"/>
      <c r="K54" s="8"/>
    </row>
    <row r="55" spans="2:11" ht="24.75" customHeight="1" x14ac:dyDescent="0.2">
      <c r="B55" s="7"/>
      <c r="C55" s="370"/>
      <c r="D55" s="552" t="s">
        <v>1720</v>
      </c>
      <c r="E55" s="30" t="s">
        <v>1721</v>
      </c>
      <c r="F55" s="390">
        <v>56</v>
      </c>
      <c r="G55" s="298" t="s">
        <v>1004</v>
      </c>
      <c r="H55" s="31" t="s">
        <v>1654</v>
      </c>
      <c r="I55" s="28" t="s">
        <v>728</v>
      </c>
      <c r="J55" s="318"/>
      <c r="K55" s="8"/>
    </row>
    <row r="56" spans="2:11" ht="28.5" customHeight="1" x14ac:dyDescent="0.2">
      <c r="B56" s="7"/>
      <c r="C56" s="370"/>
      <c r="D56" s="552" t="s">
        <v>1722</v>
      </c>
      <c r="E56" s="301" t="s">
        <v>1723</v>
      </c>
      <c r="F56" s="390">
        <v>380</v>
      </c>
      <c r="G56" s="30" t="s">
        <v>1724</v>
      </c>
      <c r="H56" s="31" t="s">
        <v>1725</v>
      </c>
      <c r="I56" s="28" t="s">
        <v>728</v>
      </c>
      <c r="J56" s="318"/>
      <c r="K56" s="8"/>
    </row>
    <row r="57" spans="2:11" ht="24.75" customHeight="1" x14ac:dyDescent="0.2">
      <c r="B57" s="7"/>
      <c r="C57" s="370"/>
      <c r="D57" s="552" t="s">
        <v>1726</v>
      </c>
      <c r="E57" s="301" t="s">
        <v>1727</v>
      </c>
      <c r="F57" s="390">
        <v>284</v>
      </c>
      <c r="G57" s="30" t="s">
        <v>1724</v>
      </c>
      <c r="H57" s="31" t="s">
        <v>1728</v>
      </c>
      <c r="I57" s="28" t="s">
        <v>728</v>
      </c>
      <c r="J57" s="318"/>
      <c r="K57" s="8"/>
    </row>
    <row r="58" spans="2:11" ht="29.25" customHeight="1" x14ac:dyDescent="0.2">
      <c r="B58" s="7"/>
      <c r="C58" s="370"/>
      <c r="D58" s="552" t="s">
        <v>1729</v>
      </c>
      <c r="E58" s="301" t="s">
        <v>1730</v>
      </c>
      <c r="F58" s="390">
        <v>390</v>
      </c>
      <c r="G58" s="30" t="s">
        <v>1191</v>
      </c>
      <c r="H58" s="31" t="s">
        <v>1731</v>
      </c>
      <c r="I58" s="28" t="s">
        <v>728</v>
      </c>
      <c r="J58" s="318"/>
      <c r="K58" s="8"/>
    </row>
    <row r="59" spans="2:11" ht="15" customHeight="1" x14ac:dyDescent="0.2">
      <c r="B59" s="7"/>
      <c r="C59" s="370"/>
      <c r="D59" s="552" t="s">
        <v>1732</v>
      </c>
      <c r="E59" s="30" t="s">
        <v>1686</v>
      </c>
      <c r="F59" s="390">
        <v>155</v>
      </c>
      <c r="G59" s="30" t="s">
        <v>1191</v>
      </c>
      <c r="H59" s="31" t="s">
        <v>1733</v>
      </c>
      <c r="I59" s="28" t="s">
        <v>728</v>
      </c>
      <c r="J59" s="318"/>
      <c r="K59" s="8"/>
    </row>
    <row r="60" spans="2:11" ht="15" customHeight="1" x14ac:dyDescent="0.2">
      <c r="B60" s="7"/>
      <c r="C60" s="370"/>
      <c r="D60" s="552" t="s">
        <v>1734</v>
      </c>
      <c r="E60" s="30" t="s">
        <v>1686</v>
      </c>
      <c r="F60" s="390">
        <v>95</v>
      </c>
      <c r="G60" s="30" t="s">
        <v>1191</v>
      </c>
      <c r="H60" s="31" t="s">
        <v>1735</v>
      </c>
      <c r="I60" s="28" t="s">
        <v>728</v>
      </c>
      <c r="J60" s="318"/>
      <c r="K60" s="8"/>
    </row>
    <row r="61" spans="2:11" ht="15" customHeight="1" x14ac:dyDescent="0.2">
      <c r="B61" s="7"/>
      <c r="C61" s="370"/>
      <c r="D61" s="552" t="s">
        <v>1736</v>
      </c>
      <c r="E61" s="30" t="s">
        <v>1686</v>
      </c>
      <c r="F61" s="390">
        <v>83</v>
      </c>
      <c r="G61" s="30" t="s">
        <v>1191</v>
      </c>
      <c r="H61" s="31" t="s">
        <v>1737</v>
      </c>
      <c r="I61" s="28" t="s">
        <v>728</v>
      </c>
      <c r="J61" s="318"/>
      <c r="K61" s="8"/>
    </row>
    <row r="62" spans="2:11" ht="15" customHeight="1" x14ac:dyDescent="0.2">
      <c r="B62" s="7"/>
      <c r="C62" s="370"/>
      <c r="D62" s="552" t="s">
        <v>1738</v>
      </c>
      <c r="E62" s="30" t="s">
        <v>1686</v>
      </c>
      <c r="F62" s="390">
        <v>155</v>
      </c>
      <c r="G62" s="301" t="s">
        <v>1739</v>
      </c>
      <c r="H62" s="31" t="s">
        <v>1740</v>
      </c>
      <c r="I62" s="28" t="s">
        <v>728</v>
      </c>
      <c r="J62" s="318"/>
      <c r="K62" s="8"/>
    </row>
    <row r="63" spans="2:11" ht="15" customHeight="1" x14ac:dyDescent="0.2">
      <c r="B63" s="7"/>
      <c r="C63" s="370"/>
      <c r="D63" s="552" t="s">
        <v>1010</v>
      </c>
      <c r="E63" s="30" t="s">
        <v>1686</v>
      </c>
      <c r="F63" s="390">
        <v>330</v>
      </c>
      <c r="G63" s="301" t="s">
        <v>1739</v>
      </c>
      <c r="H63" s="31" t="s">
        <v>1741</v>
      </c>
      <c r="I63" s="28" t="s">
        <v>728</v>
      </c>
      <c r="J63" s="318"/>
      <c r="K63" s="8"/>
    </row>
    <row r="64" spans="2:11" ht="25.5" x14ac:dyDescent="0.2">
      <c r="B64" s="7"/>
      <c r="C64" s="370"/>
      <c r="D64" s="553" t="s">
        <v>1742</v>
      </c>
      <c r="E64" s="30" t="s">
        <v>1686</v>
      </c>
      <c r="F64" s="390">
        <v>140</v>
      </c>
      <c r="G64" s="301" t="s">
        <v>1739</v>
      </c>
      <c r="H64" s="31" t="s">
        <v>1743</v>
      </c>
      <c r="I64" s="28" t="s">
        <v>728</v>
      </c>
      <c r="J64" s="318"/>
      <c r="K64" s="8"/>
    </row>
    <row r="65" spans="2:11" ht="25.5" x14ac:dyDescent="0.2">
      <c r="B65" s="7"/>
      <c r="C65" s="370"/>
      <c r="D65" s="533" t="s">
        <v>1744</v>
      </c>
      <c r="E65" s="30" t="s">
        <v>1745</v>
      </c>
      <c r="F65" s="390">
        <v>370</v>
      </c>
      <c r="G65" s="301" t="s">
        <v>1739</v>
      </c>
      <c r="H65" s="31" t="s">
        <v>1746</v>
      </c>
      <c r="I65" s="28" t="s">
        <v>728</v>
      </c>
      <c r="J65" s="318"/>
      <c r="K65" s="8"/>
    </row>
    <row r="66" spans="2:11" ht="25.5" x14ac:dyDescent="0.2">
      <c r="B66" s="7"/>
      <c r="C66" s="370"/>
      <c r="D66" s="553" t="s">
        <v>1747</v>
      </c>
      <c r="E66" s="30" t="s">
        <v>1745</v>
      </c>
      <c r="F66" s="390">
        <v>280</v>
      </c>
      <c r="G66" s="301" t="s">
        <v>1739</v>
      </c>
      <c r="H66" s="31" t="s">
        <v>1740</v>
      </c>
      <c r="I66" s="28" t="s">
        <v>728</v>
      </c>
      <c r="J66" s="318"/>
      <c r="K66" s="8"/>
    </row>
    <row r="67" spans="2:11" ht="25.5" x14ac:dyDescent="0.2">
      <c r="B67" s="7"/>
      <c r="C67" s="7"/>
      <c r="D67" s="300" t="s">
        <v>1748</v>
      </c>
      <c r="E67" s="30" t="s">
        <v>1745</v>
      </c>
      <c r="F67" s="390">
        <v>370</v>
      </c>
      <c r="G67" s="301" t="s">
        <v>1749</v>
      </c>
      <c r="H67" s="31" t="s">
        <v>1750</v>
      </c>
      <c r="I67" s="28" t="s">
        <v>728</v>
      </c>
      <c r="J67" s="318"/>
      <c r="K67" s="8"/>
    </row>
    <row r="68" spans="2:11" x14ac:dyDescent="0.2">
      <c r="B68" s="7"/>
      <c r="C68" s="7"/>
      <c r="D68" s="300" t="s">
        <v>1757</v>
      </c>
      <c r="E68" s="30" t="s">
        <v>1757</v>
      </c>
      <c r="F68" s="390">
        <v>74</v>
      </c>
      <c r="G68" s="301" t="s">
        <v>695</v>
      </c>
      <c r="H68" s="31" t="s">
        <v>1668</v>
      </c>
      <c r="I68" s="31" t="s">
        <v>728</v>
      </c>
      <c r="J68" s="318"/>
      <c r="K68" s="8"/>
    </row>
    <row r="69" spans="2:11" x14ac:dyDescent="0.2">
      <c r="B69" s="7"/>
      <c r="C69" s="7"/>
      <c r="D69" s="300" t="s">
        <v>2230</v>
      </c>
      <c r="E69" s="30" t="s">
        <v>2230</v>
      </c>
      <c r="F69" s="390">
        <v>200</v>
      </c>
      <c r="G69" s="301" t="s">
        <v>695</v>
      </c>
      <c r="H69" s="31" t="s">
        <v>1668</v>
      </c>
      <c r="I69" s="31" t="s">
        <v>728</v>
      </c>
      <c r="J69" s="318"/>
      <c r="K69" s="8"/>
    </row>
    <row r="70" spans="2:11" x14ac:dyDescent="0.2">
      <c r="B70" s="7"/>
      <c r="C70" s="7"/>
      <c r="D70" s="300" t="s">
        <v>2231</v>
      </c>
      <c r="E70" s="30" t="s">
        <v>2231</v>
      </c>
      <c r="F70" s="390">
        <v>100</v>
      </c>
      <c r="G70" s="301" t="s">
        <v>695</v>
      </c>
      <c r="H70" s="31" t="s">
        <v>1668</v>
      </c>
      <c r="I70" s="31" t="s">
        <v>728</v>
      </c>
      <c r="J70" s="318"/>
      <c r="K70" s="8"/>
    </row>
    <row r="71" spans="2:11" x14ac:dyDescent="0.2">
      <c r="B71" s="7"/>
      <c r="C71" s="7"/>
      <c r="D71" s="300" t="s">
        <v>1010</v>
      </c>
      <c r="E71" s="30" t="s">
        <v>1010</v>
      </c>
      <c r="F71" s="390">
        <v>150</v>
      </c>
      <c r="G71" s="301" t="s">
        <v>695</v>
      </c>
      <c r="H71" s="31" t="s">
        <v>1643</v>
      </c>
      <c r="I71" s="31" t="s">
        <v>728</v>
      </c>
      <c r="J71" s="318"/>
      <c r="K71" s="8"/>
    </row>
    <row r="72" spans="2:11" x14ac:dyDescent="0.2">
      <c r="B72" s="7"/>
      <c r="C72" s="7"/>
      <c r="D72" s="300" t="s">
        <v>2232</v>
      </c>
      <c r="E72" s="30" t="s">
        <v>2232</v>
      </c>
      <c r="F72" s="390">
        <v>360</v>
      </c>
      <c r="G72" s="301" t="s">
        <v>695</v>
      </c>
      <c r="H72" s="31" t="s">
        <v>1640</v>
      </c>
      <c r="I72" s="31" t="s">
        <v>728</v>
      </c>
      <c r="J72" s="318"/>
      <c r="K72" s="8"/>
    </row>
    <row r="73" spans="2:11" x14ac:dyDescent="0.2">
      <c r="B73" s="7"/>
      <c r="C73" s="7"/>
      <c r="D73" s="300" t="s">
        <v>2233</v>
      </c>
      <c r="E73" s="30" t="s">
        <v>2233</v>
      </c>
      <c r="F73" s="390">
        <v>98</v>
      </c>
      <c r="G73" s="301" t="s">
        <v>695</v>
      </c>
      <c r="H73" s="31" t="s">
        <v>1654</v>
      </c>
      <c r="I73" s="31" t="s">
        <v>728</v>
      </c>
      <c r="J73" s="318"/>
      <c r="K73" s="8"/>
    </row>
    <row r="74" spans="2:11" x14ac:dyDescent="0.2">
      <c r="B74" s="7"/>
      <c r="C74" s="7"/>
      <c r="D74" s="300" t="s">
        <v>2234</v>
      </c>
      <c r="E74" s="30" t="s">
        <v>2234</v>
      </c>
      <c r="F74" s="390">
        <v>122</v>
      </c>
      <c r="G74" s="301" t="s">
        <v>695</v>
      </c>
      <c r="H74" s="31" t="s">
        <v>1643</v>
      </c>
      <c r="I74" s="31" t="s">
        <v>728</v>
      </c>
      <c r="J74" s="318"/>
      <c r="K74" s="8"/>
    </row>
    <row r="75" spans="2:11" x14ac:dyDescent="0.2">
      <c r="B75" s="7"/>
      <c r="C75" s="7"/>
      <c r="D75" s="300" t="s">
        <v>1751</v>
      </c>
      <c r="E75" s="30" t="s">
        <v>1751</v>
      </c>
      <c r="F75" s="390">
        <v>150</v>
      </c>
      <c r="G75" s="301" t="s">
        <v>695</v>
      </c>
      <c r="H75" s="31" t="s">
        <v>1671</v>
      </c>
      <c r="I75" s="31" t="s">
        <v>728</v>
      </c>
      <c r="J75" s="318"/>
      <c r="K75" s="8"/>
    </row>
    <row r="76" spans="2:11" x14ac:dyDescent="0.2">
      <c r="B76" s="7"/>
      <c r="C76" s="7"/>
      <c r="D76" s="300" t="s">
        <v>1738</v>
      </c>
      <c r="E76" s="30" t="s">
        <v>1738</v>
      </c>
      <c r="F76" s="390">
        <v>78</v>
      </c>
      <c r="G76" s="301" t="s">
        <v>695</v>
      </c>
      <c r="H76" s="31" t="s">
        <v>1716</v>
      </c>
      <c r="I76" s="31" t="s">
        <v>728</v>
      </c>
      <c r="J76" s="318"/>
      <c r="K76" s="8"/>
    </row>
    <row r="77" spans="2:11" x14ac:dyDescent="0.2">
      <c r="B77" s="7"/>
      <c r="C77" s="7"/>
      <c r="D77" s="300" t="s">
        <v>2235</v>
      </c>
      <c r="E77" s="30" t="s">
        <v>2235</v>
      </c>
      <c r="F77" s="390">
        <v>313</v>
      </c>
      <c r="G77" s="301" t="s">
        <v>695</v>
      </c>
      <c r="H77" s="31" t="s">
        <v>1654</v>
      </c>
      <c r="I77" s="31" t="s">
        <v>728</v>
      </c>
      <c r="J77" s="318"/>
      <c r="K77" s="8"/>
    </row>
    <row r="78" spans="2:11" x14ac:dyDescent="0.2">
      <c r="B78" s="7"/>
      <c r="C78" s="7"/>
      <c r="D78" s="300" t="s">
        <v>1742</v>
      </c>
      <c r="E78" s="30" t="s">
        <v>1742</v>
      </c>
      <c r="F78" s="390">
        <v>146</v>
      </c>
      <c r="G78" s="301" t="s">
        <v>695</v>
      </c>
      <c r="H78" s="31" t="s">
        <v>1643</v>
      </c>
      <c r="I78" s="31" t="s">
        <v>728</v>
      </c>
      <c r="J78" s="318"/>
      <c r="K78" s="8"/>
    </row>
    <row r="79" spans="2:11" x14ac:dyDescent="0.2">
      <c r="B79" s="7"/>
      <c r="C79" s="7"/>
      <c r="D79" s="300" t="s">
        <v>1762</v>
      </c>
      <c r="E79" s="30" t="s">
        <v>1762</v>
      </c>
      <c r="F79" s="390">
        <v>61</v>
      </c>
      <c r="G79" s="301" t="s">
        <v>695</v>
      </c>
      <c r="H79" s="31" t="s">
        <v>1716</v>
      </c>
      <c r="I79" s="31" t="s">
        <v>728</v>
      </c>
      <c r="J79" s="318"/>
      <c r="K79" s="8"/>
    </row>
    <row r="80" spans="2:11" x14ac:dyDescent="0.2">
      <c r="B80" s="7"/>
      <c r="C80" s="7"/>
      <c r="D80" s="300" t="s">
        <v>2236</v>
      </c>
      <c r="E80" s="30" t="s">
        <v>2236</v>
      </c>
      <c r="F80" s="390">
        <v>202</v>
      </c>
      <c r="G80" s="301" t="s">
        <v>695</v>
      </c>
      <c r="H80" s="31" t="s">
        <v>1671</v>
      </c>
      <c r="I80" s="31" t="s">
        <v>728</v>
      </c>
      <c r="J80" s="318"/>
      <c r="K80" s="8"/>
    </row>
    <row r="81" spans="2:11" x14ac:dyDescent="0.2">
      <c r="B81" s="7"/>
      <c r="C81" s="7"/>
      <c r="D81" s="300" t="s">
        <v>2237</v>
      </c>
      <c r="E81" s="30" t="s">
        <v>2237</v>
      </c>
      <c r="F81" s="390">
        <v>350</v>
      </c>
      <c r="G81" s="301" t="s">
        <v>695</v>
      </c>
      <c r="H81" s="31" t="s">
        <v>1640</v>
      </c>
      <c r="I81" s="31" t="s">
        <v>728</v>
      </c>
      <c r="J81" s="318"/>
      <c r="K81" s="8"/>
    </row>
    <row r="82" spans="2:11" x14ac:dyDescent="0.2">
      <c r="B82" s="7"/>
      <c r="C82" s="7"/>
      <c r="D82" s="300" t="s">
        <v>2238</v>
      </c>
      <c r="E82" s="30" t="s">
        <v>2238</v>
      </c>
      <c r="F82" s="390">
        <v>101</v>
      </c>
      <c r="G82" s="301" t="s">
        <v>695</v>
      </c>
      <c r="H82" s="31" t="s">
        <v>1643</v>
      </c>
      <c r="I82" s="31" t="s">
        <v>728</v>
      </c>
      <c r="J82" s="318"/>
      <c r="K82" s="8"/>
    </row>
    <row r="83" spans="2:11" x14ac:dyDescent="0.2">
      <c r="B83" s="7"/>
      <c r="C83" s="7"/>
      <c r="D83" s="300" t="s">
        <v>2239</v>
      </c>
      <c r="E83" s="30" t="s">
        <v>2239</v>
      </c>
      <c r="F83" s="390">
        <v>217</v>
      </c>
      <c r="G83" s="301" t="s">
        <v>695</v>
      </c>
      <c r="H83" s="31" t="s">
        <v>1668</v>
      </c>
      <c r="I83" s="31" t="s">
        <v>728</v>
      </c>
      <c r="J83" s="318"/>
      <c r="K83" s="8"/>
    </row>
    <row r="84" spans="2:11" x14ac:dyDescent="0.2">
      <c r="B84" s="7"/>
      <c r="C84" s="7"/>
      <c r="D84" s="300" t="s">
        <v>2240</v>
      </c>
      <c r="E84" s="30" t="s">
        <v>2240</v>
      </c>
      <c r="F84" s="390">
        <v>151</v>
      </c>
      <c r="G84" s="301" t="s">
        <v>695</v>
      </c>
      <c r="H84" s="31" t="s">
        <v>1643</v>
      </c>
      <c r="I84" s="31" t="s">
        <v>728</v>
      </c>
      <c r="J84" s="318"/>
      <c r="K84" s="8"/>
    </row>
    <row r="85" spans="2:11" x14ac:dyDescent="0.2">
      <c r="B85" s="7"/>
      <c r="C85" s="7"/>
      <c r="D85" s="300" t="s">
        <v>1760</v>
      </c>
      <c r="E85" s="30" t="s">
        <v>1760</v>
      </c>
      <c r="F85" s="390">
        <v>178</v>
      </c>
      <c r="G85" s="301" t="s">
        <v>695</v>
      </c>
      <c r="H85" s="31" t="s">
        <v>1668</v>
      </c>
      <c r="I85" s="31" t="s">
        <v>728</v>
      </c>
      <c r="J85" s="318"/>
      <c r="K85" s="8"/>
    </row>
    <row r="86" spans="2:11" x14ac:dyDescent="0.2">
      <c r="B86" s="7"/>
      <c r="C86" s="7"/>
      <c r="D86" s="300" t="s">
        <v>2241</v>
      </c>
      <c r="E86" s="30" t="s">
        <v>2241</v>
      </c>
      <c r="F86" s="390">
        <v>189</v>
      </c>
      <c r="G86" s="301" t="s">
        <v>695</v>
      </c>
      <c r="H86" s="31" t="s">
        <v>1671</v>
      </c>
      <c r="I86" s="31" t="s">
        <v>728</v>
      </c>
      <c r="J86" s="318"/>
      <c r="K86" s="8"/>
    </row>
    <row r="87" spans="2:11" x14ac:dyDescent="0.2">
      <c r="B87" s="7"/>
      <c r="C87" s="7"/>
      <c r="D87" s="300" t="s">
        <v>2242</v>
      </c>
      <c r="E87" s="30" t="s">
        <v>2242</v>
      </c>
      <c r="F87" s="390">
        <v>350</v>
      </c>
      <c r="G87" s="301" t="s">
        <v>695</v>
      </c>
      <c r="H87" s="31" t="s">
        <v>1640</v>
      </c>
      <c r="I87" s="31" t="s">
        <v>728</v>
      </c>
      <c r="J87" s="318"/>
      <c r="K87" s="8"/>
    </row>
    <row r="88" spans="2:11" x14ac:dyDescent="0.2">
      <c r="B88" s="7"/>
      <c r="C88" s="7"/>
      <c r="D88" s="300" t="s">
        <v>2243</v>
      </c>
      <c r="E88" s="30" t="s">
        <v>2243</v>
      </c>
      <c r="F88" s="390">
        <v>219</v>
      </c>
      <c r="G88" s="301" t="s">
        <v>695</v>
      </c>
      <c r="H88" s="31" t="s">
        <v>1668</v>
      </c>
      <c r="I88" s="31" t="s">
        <v>728</v>
      </c>
      <c r="J88" s="318"/>
      <c r="K88" s="8"/>
    </row>
    <row r="89" spans="2:11" x14ac:dyDescent="0.2">
      <c r="B89" s="7"/>
      <c r="C89" s="7"/>
      <c r="D89" s="300" t="s">
        <v>1288</v>
      </c>
      <c r="E89" s="30" t="s">
        <v>1288</v>
      </c>
      <c r="F89" s="390">
        <v>188</v>
      </c>
      <c r="G89" s="301" t="s">
        <v>695</v>
      </c>
      <c r="H89" s="31" t="s">
        <v>1654</v>
      </c>
      <c r="I89" s="31" t="s">
        <v>728</v>
      </c>
      <c r="J89" s="318"/>
      <c r="K89" s="8"/>
    </row>
    <row r="90" spans="2:11" x14ac:dyDescent="0.2">
      <c r="B90" s="7"/>
      <c r="C90" s="7"/>
      <c r="D90" s="300" t="s">
        <v>1734</v>
      </c>
      <c r="E90" s="30" t="s">
        <v>1734</v>
      </c>
      <c r="F90" s="390">
        <v>154</v>
      </c>
      <c r="G90" s="301" t="s">
        <v>695</v>
      </c>
      <c r="H90" s="31" t="s">
        <v>2244</v>
      </c>
      <c r="I90" s="31" t="s">
        <v>728</v>
      </c>
      <c r="J90" s="318"/>
      <c r="K90" s="8"/>
    </row>
    <row r="91" spans="2:11" x14ac:dyDescent="0.2">
      <c r="B91" s="7"/>
      <c r="C91" s="7"/>
      <c r="D91" s="300" t="s">
        <v>2245</v>
      </c>
      <c r="E91" s="30" t="s">
        <v>2245</v>
      </c>
      <c r="F91" s="390">
        <v>198</v>
      </c>
      <c r="G91" s="301" t="s">
        <v>695</v>
      </c>
      <c r="H91" s="31" t="s">
        <v>1712</v>
      </c>
      <c r="I91" s="31" t="s">
        <v>728</v>
      </c>
      <c r="J91" s="318"/>
      <c r="K91" s="8"/>
    </row>
    <row r="92" spans="2:11" x14ac:dyDescent="0.2">
      <c r="B92" s="7"/>
      <c r="C92" s="7"/>
      <c r="D92" s="300" t="s">
        <v>926</v>
      </c>
      <c r="E92" s="30" t="s">
        <v>926</v>
      </c>
      <c r="F92" s="390">
        <v>162</v>
      </c>
      <c r="G92" s="301" t="s">
        <v>695</v>
      </c>
      <c r="H92" s="31" t="s">
        <v>2246</v>
      </c>
      <c r="I92" s="31" t="s">
        <v>728</v>
      </c>
      <c r="J92" s="318"/>
      <c r="K92" s="8"/>
    </row>
    <row r="93" spans="2:11" x14ac:dyDescent="0.2">
      <c r="B93" s="7"/>
      <c r="C93" s="7"/>
      <c r="D93" s="300" t="s">
        <v>2247</v>
      </c>
      <c r="E93" s="30" t="s">
        <v>2247</v>
      </c>
      <c r="F93" s="390">
        <v>152</v>
      </c>
      <c r="G93" s="301" t="s">
        <v>695</v>
      </c>
      <c r="H93" s="31" t="s">
        <v>1643</v>
      </c>
      <c r="I93" s="31" t="s">
        <v>728</v>
      </c>
      <c r="J93" s="318"/>
      <c r="K93" s="8"/>
    </row>
    <row r="94" spans="2:11" x14ac:dyDescent="0.2">
      <c r="B94" s="7"/>
      <c r="C94" s="7"/>
      <c r="D94" s="300" t="s">
        <v>2248</v>
      </c>
      <c r="E94" s="30" t="s">
        <v>2248</v>
      </c>
      <c r="F94" s="390">
        <v>211</v>
      </c>
      <c r="G94" s="301" t="s">
        <v>695</v>
      </c>
      <c r="H94" s="31" t="s">
        <v>2249</v>
      </c>
      <c r="I94" s="31" t="s">
        <v>728</v>
      </c>
      <c r="J94" s="318"/>
      <c r="K94" s="8"/>
    </row>
    <row r="95" spans="2:11" x14ac:dyDescent="0.2">
      <c r="B95" s="7"/>
      <c r="C95" s="7"/>
      <c r="D95" s="300" t="s">
        <v>2250</v>
      </c>
      <c r="E95" s="30" t="s">
        <v>2250</v>
      </c>
      <c r="F95" s="390">
        <v>151</v>
      </c>
      <c r="G95" s="301" t="s">
        <v>695</v>
      </c>
      <c r="H95" s="31" t="s">
        <v>1643</v>
      </c>
      <c r="I95" s="31" t="s">
        <v>728</v>
      </c>
      <c r="J95" s="318"/>
      <c r="K95" s="8"/>
    </row>
    <row r="96" spans="2:11" x14ac:dyDescent="0.2">
      <c r="B96" s="7"/>
      <c r="C96" s="7"/>
      <c r="D96" s="300" t="s">
        <v>2251</v>
      </c>
      <c r="E96" s="30" t="s">
        <v>2251</v>
      </c>
      <c r="F96" s="390">
        <v>203</v>
      </c>
      <c r="G96" s="301" t="s">
        <v>695</v>
      </c>
      <c r="H96" s="31" t="s">
        <v>1668</v>
      </c>
      <c r="I96" s="31" t="s">
        <v>728</v>
      </c>
      <c r="J96" s="318"/>
      <c r="K96" s="8"/>
    </row>
    <row r="97" spans="2:11" x14ac:dyDescent="0.2">
      <c r="B97" s="7"/>
      <c r="C97" s="7"/>
      <c r="D97" s="300" t="s">
        <v>2252</v>
      </c>
      <c r="E97" s="30" t="s">
        <v>2252</v>
      </c>
      <c r="F97" s="390">
        <v>155</v>
      </c>
      <c r="G97" s="301" t="s">
        <v>695</v>
      </c>
      <c r="H97" s="31" t="s">
        <v>1668</v>
      </c>
      <c r="I97" s="31" t="s">
        <v>728</v>
      </c>
      <c r="J97" s="318"/>
      <c r="K97" s="8"/>
    </row>
    <row r="98" spans="2:11" x14ac:dyDescent="0.2">
      <c r="B98" s="7"/>
      <c r="C98" s="7"/>
      <c r="D98" s="300" t="s">
        <v>2253</v>
      </c>
      <c r="E98" s="30" t="s">
        <v>2253</v>
      </c>
      <c r="F98" s="390">
        <v>161</v>
      </c>
      <c r="G98" s="301" t="s">
        <v>695</v>
      </c>
      <c r="H98" s="31" t="s">
        <v>1643</v>
      </c>
      <c r="I98" s="31" t="s">
        <v>728</v>
      </c>
      <c r="J98" s="318"/>
      <c r="K98" s="8"/>
    </row>
    <row r="99" spans="2:11" x14ac:dyDescent="0.2">
      <c r="B99" s="7"/>
      <c r="C99" s="7"/>
      <c r="D99" s="300" t="s">
        <v>2254</v>
      </c>
      <c r="E99" s="30" t="s">
        <v>2254</v>
      </c>
      <c r="F99" s="390">
        <v>173</v>
      </c>
      <c r="G99" s="301" t="s">
        <v>695</v>
      </c>
      <c r="H99" s="31" t="s">
        <v>1643</v>
      </c>
      <c r="I99" s="31" t="s">
        <v>728</v>
      </c>
      <c r="J99" s="318"/>
      <c r="K99" s="8"/>
    </row>
    <row r="100" spans="2:11" x14ac:dyDescent="0.2">
      <c r="B100" s="7"/>
      <c r="C100" s="7"/>
      <c r="D100" s="300" t="s">
        <v>2255</v>
      </c>
      <c r="E100" s="30" t="s">
        <v>2255</v>
      </c>
      <c r="F100" s="390">
        <v>130</v>
      </c>
      <c r="G100" s="301" t="s">
        <v>695</v>
      </c>
      <c r="H100" s="31" t="s">
        <v>1643</v>
      </c>
      <c r="I100" s="31" t="s">
        <v>728</v>
      </c>
      <c r="J100" s="318"/>
      <c r="K100" s="8"/>
    </row>
    <row r="101" spans="2:11" x14ac:dyDescent="0.2">
      <c r="B101" s="7"/>
      <c r="C101" s="7"/>
      <c r="D101" s="300" t="s">
        <v>1736</v>
      </c>
      <c r="E101" s="30" t="s">
        <v>1736</v>
      </c>
      <c r="F101" s="390">
        <v>165</v>
      </c>
      <c r="G101" s="301" t="s">
        <v>695</v>
      </c>
      <c r="H101" s="31" t="s">
        <v>1643</v>
      </c>
      <c r="I101" s="31" t="s">
        <v>728</v>
      </c>
      <c r="J101" s="318"/>
      <c r="K101" s="8"/>
    </row>
    <row r="102" spans="2:11" x14ac:dyDescent="0.2">
      <c r="B102" s="7"/>
      <c r="C102" s="7"/>
      <c r="D102" s="300" t="s">
        <v>1702</v>
      </c>
      <c r="E102" s="30" t="s">
        <v>1702</v>
      </c>
      <c r="F102" s="390">
        <v>365</v>
      </c>
      <c r="G102" s="301" t="s">
        <v>695</v>
      </c>
      <c r="H102" s="31" t="s">
        <v>1640</v>
      </c>
      <c r="I102" s="31" t="s">
        <v>728</v>
      </c>
      <c r="J102" s="318"/>
      <c r="K102" s="8"/>
    </row>
    <row r="103" spans="2:11" x14ac:dyDescent="0.2">
      <c r="B103" s="7"/>
      <c r="C103" s="7"/>
      <c r="D103" s="300" t="s">
        <v>2256</v>
      </c>
      <c r="E103" s="30" t="s">
        <v>2256</v>
      </c>
      <c r="F103" s="390">
        <v>191</v>
      </c>
      <c r="G103" s="301" t="s">
        <v>695</v>
      </c>
      <c r="H103" s="31" t="s">
        <v>1668</v>
      </c>
      <c r="I103" s="31" t="s">
        <v>728</v>
      </c>
      <c r="J103" s="318"/>
      <c r="K103" s="8"/>
    </row>
    <row r="104" spans="2:11" x14ac:dyDescent="0.2">
      <c r="B104" s="7"/>
      <c r="C104" s="7"/>
      <c r="D104" s="300" t="s">
        <v>2257</v>
      </c>
      <c r="E104" s="30" t="s">
        <v>2257</v>
      </c>
      <c r="F104" s="390">
        <v>154</v>
      </c>
      <c r="G104" s="301" t="s">
        <v>695</v>
      </c>
      <c r="H104" s="31" t="s">
        <v>1668</v>
      </c>
      <c r="I104" s="31" t="s">
        <v>728</v>
      </c>
      <c r="J104" s="318"/>
      <c r="K104" s="8"/>
    </row>
    <row r="105" spans="2:11" x14ac:dyDescent="0.2">
      <c r="B105" s="7"/>
      <c r="C105" s="7"/>
      <c r="D105" s="300" t="s">
        <v>2258</v>
      </c>
      <c r="E105" s="30" t="s">
        <v>2258</v>
      </c>
      <c r="F105" s="390">
        <v>168</v>
      </c>
      <c r="G105" s="301" t="s">
        <v>695</v>
      </c>
      <c r="H105" s="31" t="s">
        <v>1671</v>
      </c>
      <c r="I105" s="31" t="s">
        <v>728</v>
      </c>
      <c r="J105" s="318"/>
      <c r="K105" s="8"/>
    </row>
    <row r="106" spans="2:11" x14ac:dyDescent="0.2">
      <c r="B106" s="7"/>
      <c r="C106" s="7"/>
      <c r="D106" s="300" t="s">
        <v>2259</v>
      </c>
      <c r="E106" s="30" t="s">
        <v>2259</v>
      </c>
      <c r="F106" s="390">
        <v>189</v>
      </c>
      <c r="G106" s="301" t="s">
        <v>695</v>
      </c>
      <c r="H106" s="31" t="s">
        <v>2260</v>
      </c>
      <c r="I106" s="31" t="s">
        <v>728</v>
      </c>
      <c r="J106" s="318"/>
      <c r="K106" s="8"/>
    </row>
    <row r="107" spans="2:11" x14ac:dyDescent="0.2">
      <c r="B107" s="7"/>
      <c r="C107" s="7"/>
      <c r="D107" s="300" t="s">
        <v>1332</v>
      </c>
      <c r="E107" s="30" t="s">
        <v>1332</v>
      </c>
      <c r="F107" s="390">
        <v>192</v>
      </c>
      <c r="G107" s="301" t="s">
        <v>695</v>
      </c>
      <c r="H107" s="31" t="s">
        <v>1654</v>
      </c>
      <c r="I107" s="31" t="s">
        <v>728</v>
      </c>
      <c r="J107" s="318"/>
      <c r="K107" s="8"/>
    </row>
    <row r="108" spans="2:11" x14ac:dyDescent="0.2">
      <c r="B108" s="7"/>
      <c r="C108" s="7"/>
      <c r="D108" s="300" t="s">
        <v>2261</v>
      </c>
      <c r="E108" s="30" t="s">
        <v>2261</v>
      </c>
      <c r="F108" s="390">
        <v>193</v>
      </c>
      <c r="G108" s="301" t="s">
        <v>695</v>
      </c>
      <c r="H108" s="31" t="s">
        <v>1668</v>
      </c>
      <c r="I108" s="31" t="s">
        <v>728</v>
      </c>
      <c r="J108" s="318"/>
      <c r="K108" s="8"/>
    </row>
    <row r="109" spans="2:11" x14ac:dyDescent="0.2">
      <c r="B109" s="7"/>
      <c r="C109" s="7"/>
      <c r="D109" s="300" t="s">
        <v>1755</v>
      </c>
      <c r="E109" s="30" t="s">
        <v>1755</v>
      </c>
      <c r="F109" s="390">
        <v>164</v>
      </c>
      <c r="G109" s="301" t="s">
        <v>695</v>
      </c>
      <c r="H109" s="31" t="s">
        <v>1671</v>
      </c>
      <c r="I109" s="31" t="s">
        <v>728</v>
      </c>
      <c r="J109" s="318"/>
      <c r="K109" s="8"/>
    </row>
    <row r="110" spans="2:11" ht="13.5" thickBot="1" x14ac:dyDescent="0.25">
      <c r="B110" s="7"/>
      <c r="C110" s="7"/>
      <c r="D110" s="303" t="s">
        <v>2262</v>
      </c>
      <c r="E110" s="33" t="s">
        <v>2262</v>
      </c>
      <c r="F110" s="394">
        <v>191</v>
      </c>
      <c r="G110" s="304" t="s">
        <v>695</v>
      </c>
      <c r="H110" s="34" t="s">
        <v>1671</v>
      </c>
      <c r="I110" s="34" t="s">
        <v>728</v>
      </c>
      <c r="J110" s="327"/>
      <c r="K110" s="8"/>
    </row>
    <row r="111" spans="2:11" ht="6" customHeight="1" thickBot="1" x14ac:dyDescent="0.25">
      <c r="B111" s="7"/>
      <c r="C111" s="36"/>
      <c r="D111" s="37"/>
      <c r="E111" s="37"/>
      <c r="F111" s="37"/>
      <c r="G111" s="37"/>
      <c r="H111" s="37"/>
      <c r="I111" s="37"/>
      <c r="J111" s="38"/>
      <c r="K111" s="8"/>
    </row>
    <row r="112" spans="2:11" ht="9" customHeight="1" x14ac:dyDescent="0.2">
      <c r="B112" s="7"/>
      <c r="C112" s="19"/>
      <c r="D112" s="19"/>
      <c r="E112" s="19"/>
      <c r="F112" s="19"/>
      <c r="G112" s="19"/>
      <c r="H112" s="19"/>
      <c r="I112" s="19"/>
      <c r="J112" s="19"/>
      <c r="K112" s="8"/>
    </row>
    <row r="113" spans="2:12" ht="3.75" customHeight="1" thickBot="1" x14ac:dyDescent="0.25">
      <c r="B113" s="7"/>
      <c r="C113" s="19"/>
      <c r="D113" s="19"/>
      <c r="E113" s="19"/>
      <c r="F113" s="19"/>
      <c r="G113" s="19"/>
      <c r="H113" s="19"/>
      <c r="I113" s="19"/>
      <c r="J113" s="19"/>
      <c r="K113" s="8"/>
    </row>
    <row r="114" spans="2:12" ht="15" customHeight="1" x14ac:dyDescent="0.2">
      <c r="B114" s="7"/>
      <c r="C114" s="20"/>
      <c r="D114" s="21" t="s">
        <v>462</v>
      </c>
      <c r="E114" s="22"/>
      <c r="F114" s="22"/>
      <c r="G114" s="22"/>
      <c r="H114" s="22"/>
      <c r="I114" s="22"/>
      <c r="J114" s="23"/>
      <c r="K114" s="8"/>
    </row>
    <row r="115" spans="2:12" ht="8.25" customHeight="1" thickBot="1" x14ac:dyDescent="0.25">
      <c r="B115" s="7"/>
      <c r="C115" s="7"/>
      <c r="D115" s="11"/>
      <c r="E115" s="19"/>
      <c r="F115" s="19"/>
      <c r="G115" s="19"/>
      <c r="H115" s="19"/>
      <c r="I115" s="19"/>
      <c r="J115" s="8"/>
      <c r="K115" s="8"/>
    </row>
    <row r="116" spans="2:12" ht="13.5" customHeight="1" x14ac:dyDescent="0.2">
      <c r="B116" s="7"/>
      <c r="C116" s="7"/>
      <c r="D116" s="599" t="s">
        <v>454</v>
      </c>
      <c r="E116" s="600"/>
      <c r="F116" s="601"/>
      <c r="G116" s="602" t="s">
        <v>455</v>
      </c>
      <c r="H116" s="602" t="s">
        <v>456</v>
      </c>
      <c r="I116" s="608" t="s">
        <v>457</v>
      </c>
      <c r="J116" s="609"/>
      <c r="K116" s="8"/>
    </row>
    <row r="117" spans="2:12" ht="15" customHeight="1" x14ac:dyDescent="0.2">
      <c r="B117" s="7"/>
      <c r="C117" s="7"/>
      <c r="D117" s="24" t="s">
        <v>458</v>
      </c>
      <c r="E117" s="612" t="s">
        <v>459</v>
      </c>
      <c r="F117" s="613"/>
      <c r="G117" s="603"/>
      <c r="H117" s="603"/>
      <c r="I117" s="610"/>
      <c r="J117" s="611"/>
      <c r="K117" s="8"/>
    </row>
    <row r="118" spans="2:12" ht="18" customHeight="1" x14ac:dyDescent="0.2">
      <c r="B118" s="7"/>
      <c r="C118" s="7"/>
      <c r="D118" s="49" t="s">
        <v>1751</v>
      </c>
      <c r="E118" s="597" t="s">
        <v>1752</v>
      </c>
      <c r="F118" s="598"/>
      <c r="G118" s="307" t="s">
        <v>1753</v>
      </c>
      <c r="H118" s="314" t="s">
        <v>1754</v>
      </c>
      <c r="I118" s="593"/>
      <c r="J118" s="594"/>
      <c r="K118" s="8"/>
    </row>
    <row r="119" spans="2:12" ht="26.25" customHeight="1" x14ac:dyDescent="0.2">
      <c r="B119" s="7"/>
      <c r="C119" s="7"/>
      <c r="D119" s="49" t="s">
        <v>1755</v>
      </c>
      <c r="E119" s="597" t="s">
        <v>1752</v>
      </c>
      <c r="F119" s="598"/>
      <c r="G119" s="307" t="s">
        <v>1756</v>
      </c>
      <c r="H119" s="314" t="s">
        <v>1754</v>
      </c>
      <c r="I119" s="593"/>
      <c r="J119" s="594"/>
      <c r="K119" s="8"/>
    </row>
    <row r="120" spans="2:12" ht="16.5" customHeight="1" x14ac:dyDescent="0.2">
      <c r="B120" s="7"/>
      <c r="C120" s="7"/>
      <c r="D120" s="49" t="s">
        <v>1757</v>
      </c>
      <c r="E120" s="597" t="s">
        <v>1752</v>
      </c>
      <c r="F120" s="598"/>
      <c r="G120" s="307" t="s">
        <v>1753</v>
      </c>
      <c r="H120" s="314" t="s">
        <v>1754</v>
      </c>
      <c r="I120" s="593"/>
      <c r="J120" s="594"/>
      <c r="K120" s="8"/>
    </row>
    <row r="121" spans="2:12" ht="17.25" customHeight="1" x14ac:dyDescent="0.2">
      <c r="B121" s="7"/>
      <c r="C121" s="7"/>
      <c r="D121" s="49" t="s">
        <v>1758</v>
      </c>
      <c r="E121" s="597" t="s">
        <v>1752</v>
      </c>
      <c r="F121" s="598"/>
      <c r="G121" s="307" t="s">
        <v>1759</v>
      </c>
      <c r="H121" s="314" t="s">
        <v>1754</v>
      </c>
      <c r="I121" s="593"/>
      <c r="J121" s="594"/>
      <c r="K121" s="8"/>
    </row>
    <row r="122" spans="2:12" ht="16.5" customHeight="1" x14ac:dyDescent="0.2">
      <c r="B122" s="7"/>
      <c r="C122" s="7"/>
      <c r="D122" s="49" t="s">
        <v>1760</v>
      </c>
      <c r="E122" s="597" t="s">
        <v>1752</v>
      </c>
      <c r="F122" s="598"/>
      <c r="G122" s="307" t="s">
        <v>1761</v>
      </c>
      <c r="H122" s="314" t="s">
        <v>1754</v>
      </c>
      <c r="I122" s="593"/>
      <c r="J122" s="594"/>
      <c r="K122" s="8"/>
    </row>
    <row r="123" spans="2:12" ht="15.75" customHeight="1" thickBot="1" x14ac:dyDescent="0.25">
      <c r="B123" s="7"/>
      <c r="C123" s="7"/>
      <c r="D123" s="422" t="s">
        <v>1762</v>
      </c>
      <c r="E123" s="666" t="s">
        <v>1752</v>
      </c>
      <c r="F123" s="667"/>
      <c r="G123" s="554" t="s">
        <v>1763</v>
      </c>
      <c r="H123" s="396" t="s">
        <v>1754</v>
      </c>
      <c r="I123" s="660"/>
      <c r="J123" s="665"/>
      <c r="K123" s="8"/>
    </row>
    <row r="124" spans="2:12" ht="13.5" thickBot="1" x14ac:dyDescent="0.25">
      <c r="B124" s="7"/>
      <c r="C124" s="36"/>
      <c r="D124" s="37"/>
      <c r="E124" s="39"/>
      <c r="F124" s="39"/>
      <c r="G124" s="39"/>
      <c r="H124" s="39"/>
      <c r="I124" s="39"/>
      <c r="J124" s="40"/>
      <c r="K124" s="8"/>
    </row>
    <row r="125" spans="2:12" ht="15.75" customHeight="1" thickBot="1" x14ac:dyDescent="0.25">
      <c r="B125" s="7"/>
      <c r="C125" s="19"/>
      <c r="D125" s="19"/>
      <c r="E125" s="19"/>
      <c r="F125" s="19"/>
      <c r="G125" s="19"/>
      <c r="H125" s="19"/>
      <c r="I125" s="19"/>
      <c r="J125" s="19"/>
      <c r="K125" s="8"/>
      <c r="L125" s="19"/>
    </row>
    <row r="126" spans="2:12" ht="15" customHeight="1" x14ac:dyDescent="0.2">
      <c r="B126" s="7"/>
      <c r="C126" s="2"/>
      <c r="D126" s="41" t="s">
        <v>463</v>
      </c>
      <c r="E126" s="4"/>
      <c r="F126" s="4"/>
      <c r="G126" s="4"/>
      <c r="H126" s="4"/>
      <c r="I126" s="4"/>
      <c r="J126" s="5"/>
      <c r="K126" s="42"/>
      <c r="L126" s="19"/>
    </row>
    <row r="127" spans="2:12" ht="6.75" customHeight="1" thickBot="1" x14ac:dyDescent="0.25">
      <c r="B127" s="7"/>
      <c r="C127" s="43"/>
      <c r="D127" s="44"/>
      <c r="E127" s="44"/>
      <c r="F127" s="44"/>
      <c r="G127" s="44"/>
      <c r="H127" s="44"/>
      <c r="I127" s="44"/>
      <c r="J127" s="42"/>
      <c r="K127" s="42"/>
      <c r="L127" s="19"/>
    </row>
    <row r="128" spans="2:12" s="12" customFormat="1" ht="16.5" customHeight="1" x14ac:dyDescent="0.2">
      <c r="B128" s="10"/>
      <c r="C128" s="45"/>
      <c r="D128" s="624" t="s">
        <v>454</v>
      </c>
      <c r="E128" s="625"/>
      <c r="F128" s="602" t="s">
        <v>455</v>
      </c>
      <c r="G128" s="602" t="s">
        <v>456</v>
      </c>
      <c r="H128" s="602" t="s">
        <v>457</v>
      </c>
      <c r="I128" s="602"/>
      <c r="J128" s="626"/>
      <c r="K128" s="15"/>
    </row>
    <row r="129" spans="2:12" s="12" customFormat="1" ht="17.25" customHeight="1" x14ac:dyDescent="0.2">
      <c r="B129" s="10"/>
      <c r="C129" s="45"/>
      <c r="D129" s="24" t="s">
        <v>458</v>
      </c>
      <c r="E129" s="46" t="s">
        <v>459</v>
      </c>
      <c r="F129" s="603"/>
      <c r="G129" s="603"/>
      <c r="H129" s="47" t="s">
        <v>464</v>
      </c>
      <c r="I129" s="47" t="s">
        <v>465</v>
      </c>
      <c r="J129" s="48" t="s">
        <v>466</v>
      </c>
      <c r="K129" s="15"/>
    </row>
    <row r="130" spans="2:12" ht="18" customHeight="1" x14ac:dyDescent="0.2">
      <c r="B130" s="7"/>
      <c r="C130" s="43"/>
      <c r="D130" s="49"/>
      <c r="E130" s="50"/>
      <c r="F130" s="51"/>
      <c r="G130" s="52"/>
      <c r="H130" s="53"/>
      <c r="I130" s="54"/>
      <c r="J130" s="55"/>
      <c r="K130" s="8"/>
    </row>
    <row r="131" spans="2:12" ht="13.5" thickBot="1" x14ac:dyDescent="0.25">
      <c r="B131" s="7"/>
      <c r="C131" s="57"/>
      <c r="D131" s="130"/>
      <c r="E131" s="58"/>
      <c r="F131" s="59"/>
      <c r="G131" s="60"/>
      <c r="H131" s="60"/>
      <c r="I131" s="60"/>
      <c r="J131" s="61"/>
      <c r="K131" s="42"/>
      <c r="L131" s="19"/>
    </row>
    <row r="132" spans="2:12" ht="13.5" customHeight="1" thickBot="1" x14ac:dyDescent="0.25">
      <c r="B132" s="7"/>
      <c r="C132" s="44"/>
      <c r="D132" s="62"/>
      <c r="E132" s="63"/>
      <c r="F132" s="64"/>
      <c r="G132" s="65"/>
      <c r="H132" s="65"/>
      <c r="I132" s="65"/>
      <c r="J132" s="65"/>
      <c r="K132" s="42"/>
      <c r="L132" s="19"/>
    </row>
    <row r="133" spans="2:12" ht="15" customHeight="1" x14ac:dyDescent="0.2">
      <c r="B133" s="7"/>
      <c r="C133" s="2"/>
      <c r="D133" s="41" t="s">
        <v>467</v>
      </c>
      <c r="E133" s="4"/>
      <c r="F133" s="4"/>
      <c r="G133" s="4"/>
      <c r="H133" s="4"/>
      <c r="I133" s="4"/>
      <c r="J133" s="5"/>
      <c r="K133" s="42"/>
      <c r="L133" s="19"/>
    </row>
    <row r="134" spans="2:12" ht="5.25" customHeight="1" thickBot="1" x14ac:dyDescent="0.25">
      <c r="B134" s="7"/>
      <c r="C134" s="43"/>
      <c r="D134" s="44"/>
      <c r="E134" s="44"/>
      <c r="F134" s="44"/>
      <c r="G134" s="44"/>
      <c r="H134" s="44"/>
      <c r="I134" s="44"/>
      <c r="J134" s="42"/>
      <c r="K134" s="42"/>
      <c r="L134" s="19"/>
    </row>
    <row r="135" spans="2:12" s="12" customFormat="1" ht="15" customHeight="1" x14ac:dyDescent="0.2">
      <c r="B135" s="10"/>
      <c r="C135" s="45"/>
      <c r="D135" s="624" t="s">
        <v>454</v>
      </c>
      <c r="E135" s="625"/>
      <c r="F135" s="602" t="s">
        <v>455</v>
      </c>
      <c r="G135" s="602" t="s">
        <v>456</v>
      </c>
      <c r="H135" s="602" t="s">
        <v>457</v>
      </c>
      <c r="I135" s="602"/>
      <c r="J135" s="626"/>
      <c r="K135" s="15"/>
    </row>
    <row r="136" spans="2:12" s="12" customFormat="1" ht="23.25" customHeight="1" x14ac:dyDescent="0.2">
      <c r="B136" s="10"/>
      <c r="C136" s="45"/>
      <c r="D136" s="24" t="s">
        <v>458</v>
      </c>
      <c r="E136" s="46" t="s">
        <v>459</v>
      </c>
      <c r="F136" s="603"/>
      <c r="G136" s="603"/>
      <c r="H136" s="47" t="s">
        <v>464</v>
      </c>
      <c r="I136" s="47" t="s">
        <v>465</v>
      </c>
      <c r="J136" s="48" t="s">
        <v>466</v>
      </c>
      <c r="K136" s="15"/>
    </row>
    <row r="137" spans="2:12" ht="18" customHeight="1" x14ac:dyDescent="0.2">
      <c r="B137" s="7"/>
      <c r="C137" s="43"/>
      <c r="D137" s="49"/>
      <c r="E137" s="50"/>
      <c r="F137" s="51"/>
      <c r="G137" s="56"/>
      <c r="H137" s="66"/>
      <c r="I137" s="66"/>
      <c r="J137" s="55"/>
      <c r="K137" s="8"/>
    </row>
    <row r="138" spans="2:12" ht="13.5" thickBot="1" x14ac:dyDescent="0.25">
      <c r="B138" s="7"/>
      <c r="C138" s="43"/>
      <c r="D138" s="58"/>
      <c r="E138" s="215"/>
      <c r="F138" s="215"/>
      <c r="G138" s="215"/>
      <c r="H138" s="215"/>
      <c r="I138" s="215"/>
      <c r="J138" s="67"/>
      <c r="K138" s="42"/>
      <c r="L138" s="19"/>
    </row>
    <row r="139" spans="2:12" ht="15" customHeight="1" thickBot="1" x14ac:dyDescent="0.25">
      <c r="B139" s="7"/>
      <c r="C139" s="68"/>
      <c r="D139" s="68"/>
      <c r="E139" s="68"/>
      <c r="F139" s="68"/>
      <c r="G139" s="68"/>
      <c r="H139" s="68"/>
      <c r="I139" s="68"/>
      <c r="J139" s="68"/>
      <c r="K139" s="42"/>
      <c r="L139" s="19"/>
    </row>
    <row r="140" spans="2:12" s="77" customFormat="1" ht="38.25" x14ac:dyDescent="0.25">
      <c r="B140" s="69"/>
      <c r="C140" s="70"/>
      <c r="D140" s="71" t="s">
        <v>468</v>
      </c>
      <c r="E140" s="72"/>
      <c r="F140" s="72"/>
      <c r="G140" s="73"/>
      <c r="H140" s="74" t="s">
        <v>469</v>
      </c>
      <c r="I140" s="74" t="s">
        <v>470</v>
      </c>
      <c r="J140" s="75" t="s">
        <v>471</v>
      </c>
      <c r="K140" s="76"/>
    </row>
    <row r="141" spans="2:12" s="77" customFormat="1" ht="17.25" customHeight="1" x14ac:dyDescent="0.25">
      <c r="B141" s="69"/>
      <c r="C141" s="69"/>
      <c r="D141" s="78" t="s">
        <v>472</v>
      </c>
      <c r="E141" s="79"/>
      <c r="F141" s="79"/>
      <c r="G141" s="79"/>
      <c r="H141" s="80"/>
      <c r="I141" s="80"/>
      <c r="J141" s="81">
        <f>H141+I141</f>
        <v>0</v>
      </c>
      <c r="K141" s="76"/>
    </row>
    <row r="142" spans="2:12" s="77" customFormat="1" ht="17.25" customHeight="1" x14ac:dyDescent="0.25">
      <c r="B142" s="69"/>
      <c r="C142" s="69"/>
      <c r="D142" s="78" t="s">
        <v>473</v>
      </c>
      <c r="E142" s="79"/>
      <c r="F142" s="79"/>
      <c r="G142" s="79"/>
      <c r="H142" s="80"/>
      <c r="I142" s="80"/>
      <c r="J142" s="81">
        <f t="shared" ref="J142:J152" si="0">H142+I142</f>
        <v>0</v>
      </c>
      <c r="K142" s="76"/>
    </row>
    <row r="143" spans="2:12" s="77" customFormat="1" ht="17.25" customHeight="1" x14ac:dyDescent="0.25">
      <c r="B143" s="69"/>
      <c r="C143" s="69"/>
      <c r="D143" s="82" t="s">
        <v>474</v>
      </c>
      <c r="E143" s="83"/>
      <c r="F143" s="83"/>
      <c r="G143" s="83"/>
      <c r="H143" s="80"/>
      <c r="I143" s="80"/>
      <c r="J143" s="81">
        <f t="shared" si="0"/>
        <v>0</v>
      </c>
      <c r="K143" s="76"/>
    </row>
    <row r="144" spans="2:12" s="77" customFormat="1" ht="17.25" customHeight="1" x14ac:dyDescent="0.25">
      <c r="B144" s="69"/>
      <c r="C144" s="69"/>
      <c r="D144" s="78" t="s">
        <v>475</v>
      </c>
      <c r="E144" s="79"/>
      <c r="F144" s="79"/>
      <c r="G144" s="79"/>
      <c r="H144" s="80"/>
      <c r="I144" s="80"/>
      <c r="J144" s="81">
        <f t="shared" si="0"/>
        <v>0</v>
      </c>
      <c r="K144" s="76"/>
    </row>
    <row r="145" spans="2:12" s="77" customFormat="1" ht="17.25" customHeight="1" x14ac:dyDescent="0.25">
      <c r="B145" s="69"/>
      <c r="C145" s="69"/>
      <c r="D145" s="78" t="s">
        <v>476</v>
      </c>
      <c r="E145" s="79"/>
      <c r="F145" s="79"/>
      <c r="G145" s="79"/>
      <c r="H145" s="80"/>
      <c r="I145" s="80"/>
      <c r="J145" s="81">
        <f t="shared" si="0"/>
        <v>0</v>
      </c>
      <c r="K145" s="76"/>
    </row>
    <row r="146" spans="2:12" s="77" customFormat="1" ht="17.25" customHeight="1" x14ac:dyDescent="0.25">
      <c r="B146" s="69"/>
      <c r="C146" s="69"/>
      <c r="D146" s="82" t="s">
        <v>477</v>
      </c>
      <c r="E146" s="83"/>
      <c r="F146" s="83"/>
      <c r="G146" s="83"/>
      <c r="H146" s="80"/>
      <c r="I146" s="80"/>
      <c r="J146" s="81">
        <f t="shared" si="0"/>
        <v>0</v>
      </c>
      <c r="K146" s="76"/>
    </row>
    <row r="147" spans="2:12" s="77" customFormat="1" ht="17.25" customHeight="1" x14ac:dyDescent="0.25">
      <c r="B147" s="69"/>
      <c r="C147" s="69"/>
      <c r="D147" s="82" t="s">
        <v>650</v>
      </c>
      <c r="E147" s="83"/>
      <c r="F147" s="83"/>
      <c r="G147" s="83"/>
      <c r="H147" s="80"/>
      <c r="I147" s="80"/>
      <c r="J147" s="81">
        <f t="shared" si="0"/>
        <v>0</v>
      </c>
      <c r="K147" s="76"/>
    </row>
    <row r="148" spans="2:12" s="77" customFormat="1" ht="17.25" customHeight="1" x14ac:dyDescent="0.25">
      <c r="B148" s="69"/>
      <c r="C148" s="69"/>
      <c r="D148" s="82" t="s">
        <v>478</v>
      </c>
      <c r="E148" s="83"/>
      <c r="F148" s="83"/>
      <c r="G148" s="83"/>
      <c r="H148" s="80"/>
      <c r="I148" s="80"/>
      <c r="J148" s="81">
        <f t="shared" si="0"/>
        <v>0</v>
      </c>
      <c r="K148" s="76"/>
    </row>
    <row r="149" spans="2:12" s="77" customFormat="1" ht="17.25" customHeight="1" x14ac:dyDescent="0.25">
      <c r="B149" s="69"/>
      <c r="C149" s="69"/>
      <c r="D149" s="82" t="s">
        <v>479</v>
      </c>
      <c r="E149" s="83"/>
      <c r="F149" s="83"/>
      <c r="G149" s="83"/>
      <c r="H149" s="80"/>
      <c r="I149" s="80"/>
      <c r="J149" s="81">
        <f t="shared" si="0"/>
        <v>0</v>
      </c>
      <c r="K149" s="76"/>
    </row>
    <row r="150" spans="2:12" s="77" customFormat="1" ht="17.25" customHeight="1" x14ac:dyDescent="0.25">
      <c r="B150" s="69"/>
      <c r="C150" s="69"/>
      <c r="D150" s="82" t="s">
        <v>480</v>
      </c>
      <c r="E150" s="83"/>
      <c r="F150" s="83"/>
      <c r="G150" s="83"/>
      <c r="H150" s="80"/>
      <c r="I150" s="80"/>
      <c r="J150" s="81">
        <f t="shared" si="0"/>
        <v>0</v>
      </c>
      <c r="K150" s="76"/>
    </row>
    <row r="151" spans="2:12" s="77" customFormat="1" ht="17.25" customHeight="1" x14ac:dyDescent="0.25">
      <c r="B151" s="69"/>
      <c r="C151" s="69"/>
      <c r="D151" s="82" t="s">
        <v>481</v>
      </c>
      <c r="E151" s="83"/>
      <c r="F151" s="83"/>
      <c r="G151" s="83"/>
      <c r="H151" s="84"/>
      <c r="I151" s="80"/>
      <c r="J151" s="81">
        <f t="shared" si="0"/>
        <v>0</v>
      </c>
      <c r="K151" s="76"/>
    </row>
    <row r="152" spans="2:12" s="77" customFormat="1" ht="17.25" customHeight="1" x14ac:dyDescent="0.25">
      <c r="B152" s="69"/>
      <c r="C152" s="69"/>
      <c r="D152" s="82" t="s">
        <v>482</v>
      </c>
      <c r="E152" s="83"/>
      <c r="F152" s="83"/>
      <c r="G152" s="83"/>
      <c r="H152" s="84"/>
      <c r="I152" s="80"/>
      <c r="J152" s="81">
        <f t="shared" si="0"/>
        <v>0</v>
      </c>
      <c r="K152" s="76"/>
    </row>
    <row r="153" spans="2:12" s="77" customFormat="1" ht="17.25" customHeight="1" x14ac:dyDescent="0.25">
      <c r="B153" s="69"/>
      <c r="C153" s="69"/>
      <c r="D153" s="85" t="s">
        <v>2</v>
      </c>
      <c r="E153" s="18"/>
      <c r="F153" s="18"/>
      <c r="G153" s="18"/>
      <c r="H153" s="86">
        <f>SUM(H141:H152)</f>
        <v>0</v>
      </c>
      <c r="I153" s="86">
        <f>SUM(I141:I152)</f>
        <v>0</v>
      </c>
      <c r="J153" s="219">
        <f>SUM(J141:J152)</f>
        <v>0</v>
      </c>
      <c r="K153" s="220"/>
    </row>
    <row r="154" spans="2:12" s="77" customFormat="1" ht="15" customHeight="1" thickBot="1" x14ac:dyDescent="0.3">
      <c r="B154" s="69"/>
      <c r="C154" s="87"/>
      <c r="D154" s="88" t="s">
        <v>483</v>
      </c>
      <c r="E154" s="89"/>
      <c r="F154" s="89"/>
      <c r="G154" s="89"/>
      <c r="H154" s="90"/>
      <c r="I154" s="90"/>
      <c r="J154" s="91"/>
      <c r="K154" s="76"/>
    </row>
    <row r="155" spans="2:12" ht="15.75" customHeight="1" thickBot="1" x14ac:dyDescent="0.25">
      <c r="B155" s="7"/>
      <c r="C155" s="19"/>
      <c r="D155" s="19"/>
      <c r="E155" s="19"/>
      <c r="F155" s="19"/>
      <c r="G155" s="19"/>
      <c r="H155" s="19"/>
      <c r="I155" s="19"/>
      <c r="J155" s="19"/>
      <c r="K155" s="8"/>
      <c r="L155" s="19"/>
    </row>
    <row r="156" spans="2:12" s="97" customFormat="1" x14ac:dyDescent="0.2">
      <c r="B156" s="45"/>
      <c r="C156" s="92"/>
      <c r="D156" s="41" t="s">
        <v>484</v>
      </c>
      <c r="E156" s="93"/>
      <c r="F156" s="93"/>
      <c r="G156" s="41"/>
      <c r="H156" s="41"/>
      <c r="I156" s="41"/>
      <c r="J156" s="94"/>
      <c r="K156" s="95"/>
      <c r="L156" s="96"/>
    </row>
    <row r="157" spans="2:12" s="102" customFormat="1" ht="17.25" customHeight="1" x14ac:dyDescent="0.2">
      <c r="B157" s="98"/>
      <c r="C157" s="98"/>
      <c r="D157" s="99"/>
      <c r="E157" s="100"/>
      <c r="F157" s="100"/>
      <c r="G157" s="100"/>
      <c r="H157" s="100"/>
      <c r="I157" s="100"/>
      <c r="J157" s="221" t="s">
        <v>457</v>
      </c>
      <c r="K157" s="222"/>
      <c r="L157" s="99"/>
    </row>
    <row r="158" spans="2:12" s="102" customFormat="1" ht="17.25" customHeight="1" x14ac:dyDescent="0.25">
      <c r="B158" s="98"/>
      <c r="C158" s="98"/>
      <c r="D158" s="103" t="s">
        <v>485</v>
      </c>
      <c r="E158" s="104"/>
      <c r="F158" s="104"/>
      <c r="G158" s="104"/>
      <c r="H158" s="104"/>
      <c r="I158" s="105"/>
      <c r="J158" s="81"/>
      <c r="K158" s="101"/>
      <c r="L158" s="99"/>
    </row>
    <row r="159" spans="2:12" s="102" customFormat="1" ht="17.25" customHeight="1" x14ac:dyDescent="0.25">
      <c r="B159" s="98"/>
      <c r="C159" s="98"/>
      <c r="D159" s="106" t="s">
        <v>486</v>
      </c>
      <c r="E159" s="104"/>
      <c r="F159" s="104"/>
      <c r="G159" s="104"/>
      <c r="H159" s="104"/>
      <c r="I159" s="104"/>
      <c r="J159" s="81"/>
      <c r="K159" s="101"/>
      <c r="L159" s="99"/>
    </row>
    <row r="160" spans="2:12" s="102" customFormat="1" ht="14.25" customHeight="1" x14ac:dyDescent="0.25">
      <c r="B160" s="98"/>
      <c r="C160" s="98"/>
      <c r="D160" s="107" t="s">
        <v>2</v>
      </c>
      <c r="E160" s="104"/>
      <c r="F160" s="104"/>
      <c r="G160" s="104"/>
      <c r="H160" s="104"/>
      <c r="I160" s="104"/>
      <c r="J160" s="81">
        <f>J158+J159</f>
        <v>0</v>
      </c>
      <c r="K160" s="101"/>
      <c r="L160" s="99"/>
    </row>
    <row r="161" spans="2:12" s="102" customFormat="1" ht="14.25" customHeight="1" thickBot="1" x14ac:dyDescent="0.25">
      <c r="B161" s="98"/>
      <c r="C161" s="108"/>
      <c r="D161" s="88" t="s">
        <v>647</v>
      </c>
      <c r="E161" s="88"/>
      <c r="F161" s="109"/>
      <c r="G161" s="109"/>
      <c r="H161" s="90"/>
      <c r="I161" s="90"/>
      <c r="J161" s="110"/>
      <c r="K161" s="101"/>
    </row>
    <row r="162" spans="2:12" s="6" customFormat="1" ht="15" customHeight="1" thickBot="1" x14ac:dyDescent="0.25">
      <c r="B162" s="43"/>
      <c r="C162" s="44"/>
      <c r="D162" s="44"/>
      <c r="E162" s="44"/>
      <c r="F162" s="44"/>
      <c r="G162" s="44"/>
      <c r="H162" s="44"/>
      <c r="I162" s="44"/>
      <c r="J162" s="44"/>
      <c r="K162" s="42"/>
      <c r="L162" s="44"/>
    </row>
    <row r="163" spans="2:12" s="6" customFormat="1" ht="15" customHeight="1" x14ac:dyDescent="0.2">
      <c r="B163" s="43"/>
      <c r="C163" s="2"/>
      <c r="D163" s="21" t="s">
        <v>487</v>
      </c>
      <c r="E163" s="4"/>
      <c r="F163" s="4"/>
      <c r="G163" s="4"/>
      <c r="H163" s="627" t="s">
        <v>457</v>
      </c>
      <c r="I163" s="628"/>
      <c r="J163" s="629"/>
      <c r="K163" s="42"/>
      <c r="L163" s="44"/>
    </row>
    <row r="164" spans="2:12" s="6" customFormat="1" ht="17.25" customHeight="1" x14ac:dyDescent="0.2">
      <c r="B164" s="43"/>
      <c r="C164" s="43"/>
      <c r="D164" s="111" t="s">
        <v>488</v>
      </c>
      <c r="E164" s="112"/>
      <c r="F164" s="111"/>
      <c r="G164" s="113" t="s">
        <v>489</v>
      </c>
      <c r="H164" s="47" t="s">
        <v>464</v>
      </c>
      <c r="I164" s="47" t="s">
        <v>465</v>
      </c>
      <c r="J164" s="48" t="s">
        <v>466</v>
      </c>
      <c r="K164" s="42"/>
      <c r="L164" s="44"/>
    </row>
    <row r="165" spans="2:12" s="120" customFormat="1" ht="17.25" customHeight="1" x14ac:dyDescent="0.2">
      <c r="B165" s="114"/>
      <c r="C165" s="114"/>
      <c r="D165" s="115" t="s">
        <v>490</v>
      </c>
      <c r="E165" s="111"/>
      <c r="F165" s="115"/>
      <c r="G165" s="116">
        <f>COUNT(J17:J110)</f>
        <v>0</v>
      </c>
      <c r="H165" s="86">
        <f>SUM(J17:J110)</f>
        <v>0</v>
      </c>
      <c r="I165" s="117"/>
      <c r="J165" s="118"/>
      <c r="K165" s="119"/>
      <c r="L165" s="14"/>
    </row>
    <row r="166" spans="2:12" s="102" customFormat="1" ht="17.25" customHeight="1" x14ac:dyDescent="0.25">
      <c r="B166" s="98"/>
      <c r="C166" s="98"/>
      <c r="D166" s="115" t="s">
        <v>491</v>
      </c>
      <c r="E166" s="115"/>
      <c r="F166" s="115"/>
      <c r="G166" s="121">
        <f>COUNT(I118:J123)</f>
        <v>0</v>
      </c>
      <c r="H166" s="223">
        <f>SUM(I118:J123)</f>
        <v>0</v>
      </c>
      <c r="I166" s="122"/>
      <c r="J166" s="123"/>
      <c r="K166" s="101"/>
      <c r="L166" s="99"/>
    </row>
    <row r="167" spans="2:12" s="102" customFormat="1" ht="17.25" customHeight="1" x14ac:dyDescent="0.25">
      <c r="B167" s="98"/>
      <c r="C167" s="98"/>
      <c r="D167" s="115" t="s">
        <v>492</v>
      </c>
      <c r="E167" s="115"/>
      <c r="F167" s="115"/>
      <c r="G167" s="121">
        <f>COUNT(J130)</f>
        <v>0</v>
      </c>
      <c r="H167" s="121">
        <f>SUM(J130)</f>
        <v>0</v>
      </c>
      <c r="I167" s="121"/>
      <c r="J167" s="81"/>
      <c r="K167" s="101"/>
      <c r="L167" s="99"/>
    </row>
    <row r="168" spans="2:12" s="102" customFormat="1" ht="17.25" customHeight="1" x14ac:dyDescent="0.25">
      <c r="B168" s="98"/>
      <c r="C168" s="98"/>
      <c r="D168" s="115" t="s">
        <v>493</v>
      </c>
      <c r="E168" s="115"/>
      <c r="F168" s="115"/>
      <c r="G168" s="121">
        <f>COUNT(J137)</f>
        <v>0</v>
      </c>
      <c r="H168" s="121">
        <f>SUM(J137)</f>
        <v>0</v>
      </c>
      <c r="I168" s="121"/>
      <c r="J168" s="81"/>
      <c r="K168" s="101"/>
      <c r="L168" s="99"/>
    </row>
    <row r="169" spans="2:12" s="102" customFormat="1" ht="17.25" customHeight="1" x14ac:dyDescent="0.25">
      <c r="B169" s="98"/>
      <c r="C169" s="98"/>
      <c r="D169" s="124" t="s">
        <v>494</v>
      </c>
      <c r="E169" s="115"/>
      <c r="F169" s="115"/>
      <c r="G169" s="122"/>
      <c r="H169" s="223">
        <f>J160</f>
        <v>0</v>
      </c>
      <c r="I169" s="122"/>
      <c r="J169" s="123"/>
      <c r="K169" s="101"/>
      <c r="L169" s="99"/>
    </row>
    <row r="170" spans="2:12" s="102" customFormat="1" ht="17.25" customHeight="1" x14ac:dyDescent="0.25">
      <c r="B170" s="98"/>
      <c r="C170" s="98"/>
      <c r="D170" s="124" t="s">
        <v>495</v>
      </c>
      <c r="E170" s="115"/>
      <c r="F170" s="115"/>
      <c r="G170" s="122"/>
      <c r="H170" s="122"/>
      <c r="I170" s="223">
        <f>H153</f>
        <v>0</v>
      </c>
      <c r="J170" s="81">
        <f>I153</f>
        <v>0</v>
      </c>
      <c r="K170" s="101"/>
      <c r="L170" s="99"/>
    </row>
    <row r="171" spans="2:12" s="102" customFormat="1" ht="17.25" customHeight="1" x14ac:dyDescent="0.25">
      <c r="B171" s="98"/>
      <c r="C171" s="98"/>
      <c r="D171" s="124" t="s">
        <v>496</v>
      </c>
      <c r="E171" s="115"/>
      <c r="F171" s="115"/>
      <c r="G171" s="121"/>
      <c r="H171" s="122"/>
      <c r="I171" s="122"/>
      <c r="J171" s="81"/>
      <c r="K171" s="101"/>
      <c r="L171" s="99"/>
    </row>
    <row r="172" spans="2:12" s="102" customFormat="1" ht="17.25" customHeight="1" x14ac:dyDescent="0.25">
      <c r="B172" s="98"/>
      <c r="C172" s="98"/>
      <c r="D172" s="125" t="s">
        <v>497</v>
      </c>
      <c r="E172" s="115"/>
      <c r="F172" s="125"/>
      <c r="G172" s="80">
        <f>G171+G168+G167+G166+G165</f>
        <v>0</v>
      </c>
      <c r="H172" s="80">
        <f>SUM(H165:H169)</f>
        <v>0</v>
      </c>
      <c r="I172" s="80">
        <f>I167+I168+I170</f>
        <v>0</v>
      </c>
      <c r="J172" s="81">
        <f>J167+J168+J170+J171</f>
        <v>0</v>
      </c>
      <c r="K172" s="101"/>
      <c r="L172" s="99"/>
    </row>
    <row r="173" spans="2:12" s="102" customFormat="1" ht="17.25" customHeight="1" thickBot="1" x14ac:dyDescent="0.3">
      <c r="B173" s="98"/>
      <c r="C173" s="108"/>
      <c r="D173" s="126" t="s">
        <v>498</v>
      </c>
      <c r="E173" s="127"/>
      <c r="F173" s="126"/>
      <c r="G173" s="128">
        <f>G172</f>
        <v>0</v>
      </c>
      <c r="H173" s="642">
        <f>H172+I172+J172</f>
        <v>0</v>
      </c>
      <c r="I173" s="643"/>
      <c r="J173" s="644"/>
      <c r="K173" s="101"/>
      <c r="L173" s="99"/>
    </row>
    <row r="174" spans="2:12" ht="13.5" thickBot="1" x14ac:dyDescent="0.25">
      <c r="B174" s="36"/>
      <c r="C174" s="37"/>
      <c r="D174" s="37"/>
      <c r="E174" s="37"/>
      <c r="F174" s="37"/>
      <c r="G174" s="37"/>
      <c r="H174" s="37"/>
      <c r="I174" s="37"/>
      <c r="J174" s="37"/>
      <c r="K174" s="38"/>
      <c r="L174" s="19"/>
    </row>
  </sheetData>
  <mergeCells count="34">
    <mergeCell ref="I123:J123"/>
    <mergeCell ref="E121:F121"/>
    <mergeCell ref="E122:F122"/>
    <mergeCell ref="H163:J163"/>
    <mergeCell ref="H173:J173"/>
    <mergeCell ref="D128:E128"/>
    <mergeCell ref="F128:F129"/>
    <mergeCell ref="G128:G129"/>
    <mergeCell ref="H128:J128"/>
    <mergeCell ref="D135:E135"/>
    <mergeCell ref="F135:F136"/>
    <mergeCell ref="G135:G136"/>
    <mergeCell ref="H135:J135"/>
    <mergeCell ref="E123:F123"/>
    <mergeCell ref="I121:J121"/>
    <mergeCell ref="I122:J122"/>
    <mergeCell ref="G116:G117"/>
    <mergeCell ref="H116:H117"/>
    <mergeCell ref="I116:J117"/>
    <mergeCell ref="E117:F117"/>
    <mergeCell ref="D116:F116"/>
    <mergeCell ref="I118:J118"/>
    <mergeCell ref="I119:J119"/>
    <mergeCell ref="I120:J120"/>
    <mergeCell ref="E120:F120"/>
    <mergeCell ref="E118:F118"/>
    <mergeCell ref="E119:F119"/>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124"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94"/>
  <sheetViews>
    <sheetView showGridLines="0" view="pageBreakPreview" topLeftCell="A77" zoomScale="85" zoomScaleSheetLayoutView="85" workbookViewId="0">
      <selection activeCell="A95" sqref="A95:XFD109"/>
    </sheetView>
  </sheetViews>
  <sheetFormatPr defaultRowHeight="12.75" x14ac:dyDescent="0.2"/>
  <cols>
    <col min="1" max="1" width="4.28515625" style="1" customWidth="1"/>
    <col min="2" max="2" width="4.5703125" style="1" customWidth="1"/>
    <col min="3" max="3" width="6.140625" style="1" customWidth="1"/>
    <col min="4" max="4" width="35.85546875" style="1" customWidth="1"/>
    <col min="5" max="5" width="38.7109375" style="1" customWidth="1"/>
    <col min="6" max="6" width="21.5703125" style="1" customWidth="1"/>
    <col min="7" max="7" width="25.28515625" style="1" customWidth="1"/>
    <col min="8" max="8" width="18.85546875" style="1" customWidth="1"/>
    <col min="9" max="9" width="17.42578125" style="1" customWidth="1"/>
    <col min="10" max="10" width="19.140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204</v>
      </c>
      <c r="F8" s="11"/>
      <c r="G8" s="14" t="s">
        <v>448</v>
      </c>
      <c r="H8" s="17" t="s">
        <v>626</v>
      </c>
      <c r="I8" s="14"/>
      <c r="J8" s="11"/>
      <c r="K8" s="15"/>
    </row>
    <row r="9" spans="2:11" s="12" customFormat="1" x14ac:dyDescent="0.2">
      <c r="B9" s="10"/>
      <c r="C9" s="11" t="s">
        <v>591</v>
      </c>
      <c r="D9" s="11"/>
      <c r="E9" s="16">
        <v>1798401</v>
      </c>
      <c r="F9" s="11" t="s">
        <v>449</v>
      </c>
      <c r="G9" s="14" t="s">
        <v>450</v>
      </c>
      <c r="H9" s="18" t="s">
        <v>639</v>
      </c>
      <c r="I9" s="14"/>
      <c r="J9" s="11"/>
      <c r="K9" s="15"/>
    </row>
    <row r="10" spans="2:11" s="12" customFormat="1" x14ac:dyDescent="0.2">
      <c r="B10" s="10"/>
      <c r="C10" s="11"/>
      <c r="D10" s="11"/>
      <c r="E10" s="11"/>
      <c r="F10" s="11"/>
      <c r="G10" s="14" t="s">
        <v>451</v>
      </c>
      <c r="H10" s="18">
        <v>1718</v>
      </c>
      <c r="I10" s="14"/>
      <c r="J10" s="11"/>
      <c r="K10" s="15"/>
    </row>
    <row r="11" spans="2:11" s="12" customFormat="1" x14ac:dyDescent="0.2">
      <c r="B11" s="10"/>
      <c r="C11" s="11"/>
      <c r="D11" s="11"/>
      <c r="E11" s="11"/>
      <c r="F11" s="11"/>
      <c r="G11" s="14" t="s">
        <v>452</v>
      </c>
      <c r="H11" s="18">
        <v>4120049205</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7.5" customHeight="1" x14ac:dyDescent="0.2">
      <c r="B16" s="7"/>
      <c r="C16" s="7"/>
      <c r="D16" s="214" t="s">
        <v>594</v>
      </c>
      <c r="E16" s="213" t="s">
        <v>595</v>
      </c>
      <c r="F16" s="618"/>
      <c r="G16" s="618"/>
      <c r="H16" s="605"/>
      <c r="I16" s="605"/>
      <c r="J16" s="607"/>
      <c r="K16" s="8"/>
    </row>
    <row r="17" spans="2:11" ht="24" customHeight="1" x14ac:dyDescent="0.2">
      <c r="B17" s="7"/>
      <c r="C17" s="7"/>
      <c r="D17" s="494" t="s">
        <v>1139</v>
      </c>
      <c r="E17" s="495" t="s">
        <v>1140</v>
      </c>
      <c r="F17" s="496">
        <v>8500</v>
      </c>
      <c r="G17" s="495" t="s">
        <v>675</v>
      </c>
      <c r="H17" s="497" t="s">
        <v>1141</v>
      </c>
      <c r="I17" s="497" t="s">
        <v>728</v>
      </c>
      <c r="J17" s="498"/>
      <c r="K17" s="8"/>
    </row>
    <row r="18" spans="2:11" ht="24.75" customHeight="1" x14ac:dyDescent="0.2">
      <c r="B18" s="7"/>
      <c r="C18" s="7"/>
      <c r="D18" s="499" t="s">
        <v>1142</v>
      </c>
      <c r="E18" s="500" t="s">
        <v>1143</v>
      </c>
      <c r="F18" s="501">
        <v>8500</v>
      </c>
      <c r="G18" s="500" t="s">
        <v>726</v>
      </c>
      <c r="H18" s="502" t="s">
        <v>1144</v>
      </c>
      <c r="I18" s="502" t="s">
        <v>728</v>
      </c>
      <c r="J18" s="503"/>
      <c r="K18" s="8"/>
    </row>
    <row r="19" spans="2:11" ht="26.25" customHeight="1" x14ac:dyDescent="0.2">
      <c r="B19" s="7"/>
      <c r="C19" s="7"/>
      <c r="D19" s="499" t="s">
        <v>1145</v>
      </c>
      <c r="E19" s="500" t="s">
        <v>1146</v>
      </c>
      <c r="F19" s="501">
        <v>1800</v>
      </c>
      <c r="G19" s="500" t="s">
        <v>726</v>
      </c>
      <c r="H19" s="502" t="s">
        <v>954</v>
      </c>
      <c r="I19" s="502" t="s">
        <v>728</v>
      </c>
      <c r="J19" s="503"/>
      <c r="K19" s="8"/>
    </row>
    <row r="20" spans="2:11" ht="27.75" customHeight="1" x14ac:dyDescent="0.2">
      <c r="B20" s="7"/>
      <c r="C20" s="7"/>
      <c r="D20" s="499" t="s">
        <v>1147</v>
      </c>
      <c r="E20" s="500" t="s">
        <v>1148</v>
      </c>
      <c r="F20" s="501">
        <v>359</v>
      </c>
      <c r="G20" s="500" t="s">
        <v>726</v>
      </c>
      <c r="H20" s="502" t="s">
        <v>954</v>
      </c>
      <c r="I20" s="502" t="s">
        <v>728</v>
      </c>
      <c r="J20" s="503"/>
      <c r="K20" s="8"/>
    </row>
    <row r="21" spans="2:11" ht="15.75" customHeight="1" x14ac:dyDescent="0.2">
      <c r="B21" s="7"/>
      <c r="C21" s="7"/>
      <c r="D21" s="499" t="s">
        <v>1149</v>
      </c>
      <c r="E21" s="500" t="s">
        <v>1150</v>
      </c>
      <c r="F21" s="501">
        <v>348</v>
      </c>
      <c r="G21" s="500" t="s">
        <v>726</v>
      </c>
      <c r="H21" s="502" t="s">
        <v>954</v>
      </c>
      <c r="I21" s="502" t="s">
        <v>728</v>
      </c>
      <c r="J21" s="503"/>
      <c r="K21" s="8"/>
    </row>
    <row r="22" spans="2:11" ht="13.5" customHeight="1" x14ac:dyDescent="0.2">
      <c r="B22" s="7"/>
      <c r="C22" s="7"/>
      <c r="D22" s="499" t="s">
        <v>1151</v>
      </c>
      <c r="E22" s="500" t="s">
        <v>1152</v>
      </c>
      <c r="F22" s="501">
        <v>252</v>
      </c>
      <c r="G22" s="500" t="s">
        <v>726</v>
      </c>
      <c r="H22" s="502" t="s">
        <v>959</v>
      </c>
      <c r="I22" s="502" t="s">
        <v>728</v>
      </c>
      <c r="J22" s="503"/>
      <c r="K22" s="8"/>
    </row>
    <row r="23" spans="2:11" ht="14.25" customHeight="1" x14ac:dyDescent="0.2">
      <c r="B23" s="7"/>
      <c r="C23" s="7"/>
      <c r="D23" s="499" t="s">
        <v>1153</v>
      </c>
      <c r="E23" s="500" t="s">
        <v>1154</v>
      </c>
      <c r="F23" s="501">
        <v>204</v>
      </c>
      <c r="G23" s="500" t="s">
        <v>726</v>
      </c>
      <c r="H23" s="502" t="s">
        <v>1155</v>
      </c>
      <c r="I23" s="502" t="s">
        <v>728</v>
      </c>
      <c r="J23" s="503"/>
      <c r="K23" s="8"/>
    </row>
    <row r="24" spans="2:11" ht="15" customHeight="1" x14ac:dyDescent="0.2">
      <c r="B24" s="7"/>
      <c r="C24" s="7"/>
      <c r="D24" s="499" t="s">
        <v>1156</v>
      </c>
      <c r="E24" s="500" t="s">
        <v>1157</v>
      </c>
      <c r="F24" s="501">
        <v>462</v>
      </c>
      <c r="G24" s="500" t="s">
        <v>726</v>
      </c>
      <c r="H24" s="502" t="s">
        <v>964</v>
      </c>
      <c r="I24" s="502" t="s">
        <v>728</v>
      </c>
      <c r="J24" s="503"/>
      <c r="K24" s="8"/>
    </row>
    <row r="25" spans="2:11" ht="15" customHeight="1" x14ac:dyDescent="0.2">
      <c r="B25" s="7"/>
      <c r="C25" s="7"/>
      <c r="D25" s="499" t="s">
        <v>1158</v>
      </c>
      <c r="E25" s="500" t="s">
        <v>1159</v>
      </c>
      <c r="F25" s="501">
        <v>492</v>
      </c>
      <c r="G25" s="500" t="s">
        <v>726</v>
      </c>
      <c r="H25" s="502" t="s">
        <v>959</v>
      </c>
      <c r="I25" s="502" t="s">
        <v>728</v>
      </c>
      <c r="J25" s="503"/>
      <c r="K25" s="8"/>
    </row>
    <row r="26" spans="2:11" ht="15" customHeight="1" x14ac:dyDescent="0.2">
      <c r="B26" s="7"/>
      <c r="C26" s="7"/>
      <c r="D26" s="499" t="s">
        <v>1160</v>
      </c>
      <c r="E26" s="500" t="s">
        <v>1161</v>
      </c>
      <c r="F26" s="501">
        <v>303</v>
      </c>
      <c r="G26" s="500" t="s">
        <v>726</v>
      </c>
      <c r="H26" s="502" t="s">
        <v>954</v>
      </c>
      <c r="I26" s="502" t="s">
        <v>728</v>
      </c>
      <c r="J26" s="503"/>
      <c r="K26" s="8"/>
    </row>
    <row r="27" spans="2:11" ht="15.75" customHeight="1" x14ac:dyDescent="0.2">
      <c r="B27" s="7"/>
      <c r="C27" s="7"/>
      <c r="D27" s="499" t="s">
        <v>1162</v>
      </c>
      <c r="E27" s="500" t="s">
        <v>1163</v>
      </c>
      <c r="F27" s="501">
        <v>386</v>
      </c>
      <c r="G27" s="500" t="s">
        <v>726</v>
      </c>
      <c r="H27" s="502" t="s">
        <v>1164</v>
      </c>
      <c r="I27" s="502" t="s">
        <v>728</v>
      </c>
      <c r="J27" s="503"/>
      <c r="K27" s="8"/>
    </row>
    <row r="28" spans="2:11" ht="14.25" customHeight="1" x14ac:dyDescent="0.2">
      <c r="B28" s="7"/>
      <c r="C28" s="7"/>
      <c r="D28" s="499" t="s">
        <v>1165</v>
      </c>
      <c r="E28" s="500" t="s">
        <v>1166</v>
      </c>
      <c r="F28" s="501">
        <v>115</v>
      </c>
      <c r="G28" s="500" t="s">
        <v>726</v>
      </c>
      <c r="H28" s="502" t="s">
        <v>957</v>
      </c>
      <c r="I28" s="502" t="s">
        <v>728</v>
      </c>
      <c r="J28" s="503"/>
      <c r="K28" s="8"/>
    </row>
    <row r="29" spans="2:11" ht="15" customHeight="1" x14ac:dyDescent="0.2">
      <c r="B29" s="7"/>
      <c r="C29" s="7"/>
      <c r="D29" s="499" t="s">
        <v>1167</v>
      </c>
      <c r="E29" s="500" t="s">
        <v>1168</v>
      </c>
      <c r="F29" s="501">
        <v>128</v>
      </c>
      <c r="G29" s="500" t="s">
        <v>726</v>
      </c>
      <c r="H29" s="502" t="s">
        <v>957</v>
      </c>
      <c r="I29" s="502" t="s">
        <v>728</v>
      </c>
      <c r="J29" s="503"/>
      <c r="K29" s="8"/>
    </row>
    <row r="30" spans="2:11" ht="15" customHeight="1" x14ac:dyDescent="0.2">
      <c r="B30" s="7"/>
      <c r="C30" s="7"/>
      <c r="D30" s="499" t="s">
        <v>1169</v>
      </c>
      <c r="E30" s="500" t="s">
        <v>1170</v>
      </c>
      <c r="F30" s="501">
        <v>116</v>
      </c>
      <c r="G30" s="500" t="s">
        <v>726</v>
      </c>
      <c r="H30" s="502" t="s">
        <v>957</v>
      </c>
      <c r="I30" s="502" t="s">
        <v>728</v>
      </c>
      <c r="J30" s="503"/>
      <c r="K30" s="8"/>
    </row>
    <row r="31" spans="2:11" ht="15.75" customHeight="1" x14ac:dyDescent="0.2">
      <c r="B31" s="7"/>
      <c r="C31" s="7"/>
      <c r="D31" s="499" t="s">
        <v>1171</v>
      </c>
      <c r="E31" s="500" t="s">
        <v>1172</v>
      </c>
      <c r="F31" s="501">
        <v>165</v>
      </c>
      <c r="G31" s="500" t="s">
        <v>726</v>
      </c>
      <c r="H31" s="502" t="s">
        <v>1155</v>
      </c>
      <c r="I31" s="502" t="s">
        <v>728</v>
      </c>
      <c r="J31" s="503"/>
      <c r="K31" s="8"/>
    </row>
    <row r="32" spans="2:11" ht="13.5" customHeight="1" x14ac:dyDescent="0.2">
      <c r="B32" s="7"/>
      <c r="C32" s="7"/>
      <c r="D32" s="499" t="s">
        <v>1173</v>
      </c>
      <c r="E32" s="500" t="s">
        <v>1174</v>
      </c>
      <c r="F32" s="501">
        <v>508</v>
      </c>
      <c r="G32" s="500" t="s">
        <v>726</v>
      </c>
      <c r="H32" s="502" t="s">
        <v>959</v>
      </c>
      <c r="I32" s="502" t="s">
        <v>728</v>
      </c>
      <c r="J32" s="503"/>
      <c r="K32" s="8"/>
    </row>
    <row r="33" spans="2:12" ht="15.75" customHeight="1" x14ac:dyDescent="0.2">
      <c r="B33" s="7"/>
      <c r="C33" s="7"/>
      <c r="D33" s="499" t="s">
        <v>1175</v>
      </c>
      <c r="E33" s="500" t="s">
        <v>1176</v>
      </c>
      <c r="F33" s="501">
        <v>219</v>
      </c>
      <c r="G33" s="500" t="s">
        <v>726</v>
      </c>
      <c r="H33" s="502" t="s">
        <v>957</v>
      </c>
      <c r="I33" s="502" t="s">
        <v>728</v>
      </c>
      <c r="J33" s="503"/>
      <c r="K33" s="8"/>
    </row>
    <row r="34" spans="2:12" ht="50.25" customHeight="1" thickBot="1" x14ac:dyDescent="0.25">
      <c r="B34" s="7"/>
      <c r="C34" s="7"/>
      <c r="D34" s="504" t="s">
        <v>1177</v>
      </c>
      <c r="E34" s="505" t="s">
        <v>1178</v>
      </c>
      <c r="F34" s="506">
        <v>8500</v>
      </c>
      <c r="G34" s="505" t="s">
        <v>695</v>
      </c>
      <c r="H34" s="507" t="s">
        <v>1179</v>
      </c>
      <c r="I34" s="507" t="s">
        <v>1180</v>
      </c>
      <c r="J34" s="508"/>
      <c r="K34" s="8"/>
    </row>
    <row r="35" spans="2:12" ht="6" customHeight="1" thickBot="1" x14ac:dyDescent="0.25">
      <c r="B35" s="7"/>
      <c r="C35" s="7"/>
      <c r="D35" s="32"/>
      <c r="E35" s="33"/>
      <c r="F35" s="33"/>
      <c r="G35" s="33"/>
      <c r="H35" s="34"/>
      <c r="I35" s="34"/>
      <c r="J35" s="212"/>
      <c r="K35" s="8"/>
    </row>
    <row r="36" spans="2:12" ht="6" customHeight="1" thickBot="1" x14ac:dyDescent="0.25">
      <c r="B36" s="7"/>
      <c r="C36" s="36"/>
      <c r="D36" s="37"/>
      <c r="E36" s="37"/>
      <c r="F36" s="37"/>
      <c r="G36" s="37"/>
      <c r="H36" s="37"/>
      <c r="I36" s="37"/>
      <c r="J36" s="38"/>
      <c r="K36" s="8"/>
    </row>
    <row r="37" spans="2:12" ht="4.5" customHeight="1" x14ac:dyDescent="0.2">
      <c r="B37" s="7"/>
      <c r="C37" s="19"/>
      <c r="D37" s="19"/>
      <c r="E37" s="19"/>
      <c r="F37" s="19"/>
      <c r="G37" s="19"/>
      <c r="H37" s="19"/>
      <c r="I37" s="19"/>
      <c r="J37" s="19"/>
      <c r="K37" s="8"/>
    </row>
    <row r="38" spans="2:12" ht="3.75" customHeight="1" thickBot="1" x14ac:dyDescent="0.25">
      <c r="B38" s="7"/>
      <c r="C38" s="19"/>
      <c r="D38" s="19"/>
      <c r="E38" s="19"/>
      <c r="F38" s="19"/>
      <c r="G38" s="19"/>
      <c r="H38" s="19"/>
      <c r="I38" s="19"/>
      <c r="J38" s="19"/>
      <c r="K38" s="8"/>
    </row>
    <row r="39" spans="2:12" ht="15" customHeight="1" x14ac:dyDescent="0.2">
      <c r="B39" s="7"/>
      <c r="C39" s="20"/>
      <c r="D39" s="21" t="s">
        <v>462</v>
      </c>
      <c r="E39" s="22"/>
      <c r="F39" s="22"/>
      <c r="G39" s="22"/>
      <c r="H39" s="22"/>
      <c r="I39" s="22"/>
      <c r="J39" s="23"/>
      <c r="K39" s="8"/>
    </row>
    <row r="40" spans="2:12" ht="8.25" customHeight="1" thickBot="1" x14ac:dyDescent="0.25">
      <c r="B40" s="7"/>
      <c r="C40" s="7"/>
      <c r="D40" s="11"/>
      <c r="E40" s="19"/>
      <c r="F40" s="19"/>
      <c r="G40" s="19"/>
      <c r="H40" s="19"/>
      <c r="I40" s="19"/>
      <c r="J40" s="8"/>
      <c r="K40" s="8"/>
    </row>
    <row r="41" spans="2:12" ht="13.5" customHeight="1" x14ac:dyDescent="0.2">
      <c r="B41" s="7"/>
      <c r="C41" s="7"/>
      <c r="D41" s="599" t="s">
        <v>454</v>
      </c>
      <c r="E41" s="600"/>
      <c r="F41" s="601"/>
      <c r="G41" s="602" t="s">
        <v>455</v>
      </c>
      <c r="H41" s="602" t="s">
        <v>456</v>
      </c>
      <c r="I41" s="608" t="s">
        <v>457</v>
      </c>
      <c r="J41" s="609"/>
      <c r="K41" s="8"/>
    </row>
    <row r="42" spans="2:12" ht="15" customHeight="1" x14ac:dyDescent="0.2">
      <c r="B42" s="7"/>
      <c r="C42" s="7"/>
      <c r="D42" s="24" t="s">
        <v>458</v>
      </c>
      <c r="E42" s="612" t="s">
        <v>459</v>
      </c>
      <c r="F42" s="613"/>
      <c r="G42" s="603"/>
      <c r="H42" s="603"/>
      <c r="I42" s="610"/>
      <c r="J42" s="611"/>
      <c r="K42" s="8"/>
    </row>
    <row r="43" spans="2:12" ht="9.75" customHeight="1" thickBot="1" x14ac:dyDescent="0.25">
      <c r="B43" s="7"/>
      <c r="C43" s="370"/>
      <c r="D43" s="372"/>
      <c r="E43" s="655"/>
      <c r="F43" s="656"/>
      <c r="G43" s="371"/>
      <c r="H43" s="371"/>
      <c r="I43" s="668"/>
      <c r="J43" s="669"/>
      <c r="K43" s="8"/>
    </row>
    <row r="44" spans="2:12" ht="4.5" customHeight="1" thickBot="1" x14ac:dyDescent="0.25">
      <c r="B44" s="7"/>
      <c r="C44" s="36"/>
      <c r="D44" s="37"/>
      <c r="E44" s="39"/>
      <c r="F44" s="39"/>
      <c r="G44" s="39"/>
      <c r="H44" s="39"/>
      <c r="I44" s="39"/>
      <c r="J44" s="40"/>
      <c r="K44" s="8"/>
    </row>
    <row r="45" spans="2:12" ht="6" customHeight="1" thickBot="1" x14ac:dyDescent="0.25">
      <c r="B45" s="7"/>
      <c r="C45" s="19"/>
      <c r="D45" s="19"/>
      <c r="E45" s="19"/>
      <c r="F45" s="19"/>
      <c r="G45" s="19"/>
      <c r="H45" s="19"/>
      <c r="I45" s="19"/>
      <c r="J45" s="19"/>
      <c r="K45" s="8"/>
      <c r="L45" s="19"/>
    </row>
    <row r="46" spans="2:12" ht="15" customHeight="1" x14ac:dyDescent="0.2">
      <c r="B46" s="7"/>
      <c r="C46" s="2"/>
      <c r="D46" s="41" t="s">
        <v>463</v>
      </c>
      <c r="E46" s="4"/>
      <c r="F46" s="4"/>
      <c r="G46" s="4"/>
      <c r="H46" s="4"/>
      <c r="I46" s="4"/>
      <c r="J46" s="5"/>
      <c r="K46" s="42"/>
      <c r="L46" s="19"/>
    </row>
    <row r="47" spans="2:12" ht="6.75" customHeight="1" thickBot="1" x14ac:dyDescent="0.25">
      <c r="B47" s="7"/>
      <c r="C47" s="43"/>
      <c r="D47" s="44"/>
      <c r="E47" s="44"/>
      <c r="F47" s="44"/>
      <c r="G47" s="44"/>
      <c r="H47" s="44"/>
      <c r="I47" s="44"/>
      <c r="J47" s="42"/>
      <c r="K47" s="42"/>
      <c r="L47" s="19"/>
    </row>
    <row r="48" spans="2:12" s="12" customFormat="1" ht="16.5" customHeight="1" x14ac:dyDescent="0.2">
      <c r="B48" s="10"/>
      <c r="C48" s="45"/>
      <c r="D48" s="624" t="s">
        <v>454</v>
      </c>
      <c r="E48" s="625"/>
      <c r="F48" s="602" t="s">
        <v>455</v>
      </c>
      <c r="G48" s="602" t="s">
        <v>456</v>
      </c>
      <c r="H48" s="602" t="s">
        <v>457</v>
      </c>
      <c r="I48" s="602"/>
      <c r="J48" s="626"/>
      <c r="K48" s="15"/>
    </row>
    <row r="49" spans="2:12" s="12" customFormat="1" ht="17.25" customHeight="1" x14ac:dyDescent="0.2">
      <c r="B49" s="10"/>
      <c r="C49" s="45"/>
      <c r="D49" s="24" t="s">
        <v>458</v>
      </c>
      <c r="E49" s="46" t="s">
        <v>459</v>
      </c>
      <c r="F49" s="603"/>
      <c r="G49" s="603"/>
      <c r="H49" s="47" t="s">
        <v>464</v>
      </c>
      <c r="I49" s="47" t="s">
        <v>465</v>
      </c>
      <c r="J49" s="48" t="s">
        <v>466</v>
      </c>
      <c r="K49" s="15"/>
    </row>
    <row r="50" spans="2:12" ht="11.25" customHeight="1" x14ac:dyDescent="0.2">
      <c r="B50" s="7"/>
      <c r="C50" s="43"/>
      <c r="D50" s="49"/>
      <c r="E50" s="50"/>
      <c r="F50" s="51"/>
      <c r="G50" s="52"/>
      <c r="H50" s="53"/>
      <c r="I50" s="54"/>
      <c r="J50" s="55"/>
      <c r="K50" s="8"/>
    </row>
    <row r="51" spans="2:12" ht="6.75" customHeight="1" thickBot="1" x14ac:dyDescent="0.25">
      <c r="B51" s="7"/>
      <c r="C51" s="57"/>
      <c r="D51" s="130"/>
      <c r="E51" s="58"/>
      <c r="F51" s="59"/>
      <c r="G51" s="60"/>
      <c r="H51" s="60"/>
      <c r="I51" s="60"/>
      <c r="J51" s="61"/>
      <c r="K51" s="42"/>
      <c r="L51" s="19"/>
    </row>
    <row r="52" spans="2:12" ht="8.25" customHeight="1" thickBot="1" x14ac:dyDescent="0.25">
      <c r="B52" s="7"/>
      <c r="C52" s="44"/>
      <c r="D52" s="62"/>
      <c r="E52" s="63"/>
      <c r="F52" s="64"/>
      <c r="G52" s="65"/>
      <c r="H52" s="65"/>
      <c r="I52" s="65"/>
      <c r="J52" s="65"/>
      <c r="K52" s="42"/>
      <c r="L52" s="19"/>
    </row>
    <row r="53" spans="2:12" ht="15" customHeight="1" x14ac:dyDescent="0.2">
      <c r="B53" s="7"/>
      <c r="C53" s="2"/>
      <c r="D53" s="41" t="s">
        <v>467</v>
      </c>
      <c r="E53" s="4"/>
      <c r="F53" s="4"/>
      <c r="G53" s="4"/>
      <c r="H53" s="4"/>
      <c r="I53" s="4"/>
      <c r="J53" s="5"/>
      <c r="K53" s="42"/>
      <c r="L53" s="19"/>
    </row>
    <row r="54" spans="2:12" ht="5.25" customHeight="1" thickBot="1" x14ac:dyDescent="0.25">
      <c r="B54" s="7"/>
      <c r="C54" s="43"/>
      <c r="D54" s="44"/>
      <c r="E54" s="44"/>
      <c r="F54" s="44"/>
      <c r="G54" s="44"/>
      <c r="H54" s="44"/>
      <c r="I54" s="44"/>
      <c r="J54" s="42"/>
      <c r="K54" s="42"/>
      <c r="L54" s="19"/>
    </row>
    <row r="55" spans="2:12" s="12" customFormat="1" ht="15" customHeight="1" x14ac:dyDescent="0.2">
      <c r="B55" s="10"/>
      <c r="C55" s="45"/>
      <c r="D55" s="624" t="s">
        <v>454</v>
      </c>
      <c r="E55" s="625"/>
      <c r="F55" s="602" t="s">
        <v>455</v>
      </c>
      <c r="G55" s="602" t="s">
        <v>456</v>
      </c>
      <c r="H55" s="602" t="s">
        <v>457</v>
      </c>
      <c r="I55" s="602"/>
      <c r="J55" s="626"/>
      <c r="K55" s="15"/>
    </row>
    <row r="56" spans="2:12" s="12" customFormat="1" ht="23.25" customHeight="1" x14ac:dyDescent="0.2">
      <c r="B56" s="10"/>
      <c r="C56" s="45"/>
      <c r="D56" s="24" t="s">
        <v>458</v>
      </c>
      <c r="E56" s="46" t="s">
        <v>459</v>
      </c>
      <c r="F56" s="603"/>
      <c r="G56" s="603"/>
      <c r="H56" s="47" t="s">
        <v>464</v>
      </c>
      <c r="I56" s="47" t="s">
        <v>465</v>
      </c>
      <c r="J56" s="48" t="s">
        <v>466</v>
      </c>
      <c r="K56" s="15"/>
    </row>
    <row r="57" spans="2:12" ht="9.75" customHeight="1" x14ac:dyDescent="0.2">
      <c r="B57" s="7"/>
      <c r="C57" s="43"/>
      <c r="D57" s="49"/>
      <c r="E57" s="50"/>
      <c r="F57" s="51"/>
      <c r="G57" s="56"/>
      <c r="H57" s="66"/>
      <c r="I57" s="66"/>
      <c r="J57" s="55"/>
      <c r="K57" s="8"/>
    </row>
    <row r="58" spans="2:12" ht="8.25" customHeight="1" thickBot="1" x14ac:dyDescent="0.25">
      <c r="B58" s="7"/>
      <c r="C58" s="43"/>
      <c r="D58" s="58"/>
      <c r="E58" s="215"/>
      <c r="F58" s="215"/>
      <c r="G58" s="215"/>
      <c r="H58" s="215"/>
      <c r="I58" s="215"/>
      <c r="J58" s="67"/>
      <c r="K58" s="42"/>
      <c r="L58" s="19"/>
    </row>
    <row r="59" spans="2:12" ht="6.75" customHeight="1" thickBot="1" x14ac:dyDescent="0.25">
      <c r="B59" s="7"/>
      <c r="C59" s="68"/>
      <c r="D59" s="68"/>
      <c r="E59" s="68"/>
      <c r="F59" s="68"/>
      <c r="G59" s="68"/>
      <c r="H59" s="68"/>
      <c r="I59" s="68"/>
      <c r="J59" s="68"/>
      <c r="K59" s="42"/>
      <c r="L59" s="19"/>
    </row>
    <row r="60" spans="2:12" s="77" customFormat="1" ht="38.25" x14ac:dyDescent="0.25">
      <c r="B60" s="69"/>
      <c r="C60" s="70"/>
      <c r="D60" s="71" t="s">
        <v>468</v>
      </c>
      <c r="E60" s="72"/>
      <c r="F60" s="72"/>
      <c r="G60" s="73"/>
      <c r="H60" s="74" t="s">
        <v>469</v>
      </c>
      <c r="I60" s="74" t="s">
        <v>470</v>
      </c>
      <c r="J60" s="75" t="s">
        <v>471</v>
      </c>
      <c r="K60" s="76"/>
    </row>
    <row r="61" spans="2:12" s="77" customFormat="1" ht="15.75" customHeight="1" x14ac:dyDescent="0.25">
      <c r="B61" s="69"/>
      <c r="C61" s="69"/>
      <c r="D61" s="78" t="s">
        <v>472</v>
      </c>
      <c r="E61" s="79"/>
      <c r="F61" s="79"/>
      <c r="G61" s="79"/>
      <c r="H61" s="80"/>
      <c r="I61" s="80"/>
      <c r="J61" s="81">
        <f>H61+I61</f>
        <v>0</v>
      </c>
      <c r="K61" s="76"/>
    </row>
    <row r="62" spans="2:12" s="77" customFormat="1" ht="15.75" customHeight="1" x14ac:dyDescent="0.25">
      <c r="B62" s="69"/>
      <c r="C62" s="69"/>
      <c r="D62" s="78" t="s">
        <v>473</v>
      </c>
      <c r="E62" s="79"/>
      <c r="F62" s="79"/>
      <c r="G62" s="79"/>
      <c r="H62" s="80"/>
      <c r="I62" s="80"/>
      <c r="J62" s="81">
        <f t="shared" ref="J62:J72" si="0">H62+I62</f>
        <v>0</v>
      </c>
      <c r="K62" s="76"/>
    </row>
    <row r="63" spans="2:12" s="77" customFormat="1" ht="15.75" customHeight="1" x14ac:dyDescent="0.25">
      <c r="B63" s="69"/>
      <c r="C63" s="69"/>
      <c r="D63" s="82" t="s">
        <v>474</v>
      </c>
      <c r="E63" s="83"/>
      <c r="F63" s="83"/>
      <c r="G63" s="83"/>
      <c r="H63" s="80"/>
      <c r="I63" s="80"/>
      <c r="J63" s="81">
        <f t="shared" si="0"/>
        <v>0</v>
      </c>
      <c r="K63" s="76"/>
    </row>
    <row r="64" spans="2:12" s="77" customFormat="1" ht="15.75" customHeight="1" x14ac:dyDescent="0.25">
      <c r="B64" s="69"/>
      <c r="C64" s="69"/>
      <c r="D64" s="78" t="s">
        <v>475</v>
      </c>
      <c r="E64" s="79"/>
      <c r="F64" s="79"/>
      <c r="G64" s="79"/>
      <c r="H64" s="80"/>
      <c r="I64" s="80"/>
      <c r="J64" s="81">
        <f t="shared" si="0"/>
        <v>0</v>
      </c>
      <c r="K64" s="76"/>
    </row>
    <row r="65" spans="2:12" s="77" customFormat="1" ht="15.75" customHeight="1" x14ac:dyDescent="0.25">
      <c r="B65" s="69"/>
      <c r="C65" s="69"/>
      <c r="D65" s="78" t="s">
        <v>476</v>
      </c>
      <c r="E65" s="79"/>
      <c r="F65" s="79"/>
      <c r="G65" s="79"/>
      <c r="H65" s="80"/>
      <c r="I65" s="80"/>
      <c r="J65" s="81">
        <f t="shared" si="0"/>
        <v>0</v>
      </c>
      <c r="K65" s="76"/>
    </row>
    <row r="66" spans="2:12" s="77" customFormat="1" ht="15.75" customHeight="1" x14ac:dyDescent="0.25">
      <c r="B66" s="69"/>
      <c r="C66" s="69"/>
      <c r="D66" s="82" t="s">
        <v>477</v>
      </c>
      <c r="E66" s="83"/>
      <c r="F66" s="83"/>
      <c r="G66" s="83"/>
      <c r="H66" s="80"/>
      <c r="I66" s="80"/>
      <c r="J66" s="81">
        <f t="shared" si="0"/>
        <v>0</v>
      </c>
      <c r="K66" s="76"/>
    </row>
    <row r="67" spans="2:12" s="77" customFormat="1" ht="15.75" customHeight="1" x14ac:dyDescent="0.25">
      <c r="B67" s="69"/>
      <c r="C67" s="69"/>
      <c r="D67" s="82" t="s">
        <v>650</v>
      </c>
      <c r="E67" s="83"/>
      <c r="F67" s="83"/>
      <c r="G67" s="83"/>
      <c r="H67" s="80"/>
      <c r="I67" s="80"/>
      <c r="J67" s="81">
        <f t="shared" si="0"/>
        <v>0</v>
      </c>
      <c r="K67" s="76"/>
    </row>
    <row r="68" spans="2:12" s="77" customFormat="1" ht="15.75" customHeight="1" x14ac:dyDescent="0.25">
      <c r="B68" s="69"/>
      <c r="C68" s="69"/>
      <c r="D68" s="82" t="s">
        <v>478</v>
      </c>
      <c r="E68" s="83"/>
      <c r="F68" s="83"/>
      <c r="G68" s="83"/>
      <c r="H68" s="80"/>
      <c r="I68" s="80"/>
      <c r="J68" s="81">
        <f t="shared" si="0"/>
        <v>0</v>
      </c>
      <c r="K68" s="76"/>
    </row>
    <row r="69" spans="2:12" s="77" customFormat="1" ht="15.75" customHeight="1" x14ac:dyDescent="0.25">
      <c r="B69" s="69"/>
      <c r="C69" s="69"/>
      <c r="D69" s="82" t="s">
        <v>479</v>
      </c>
      <c r="E69" s="83"/>
      <c r="F69" s="83"/>
      <c r="G69" s="83"/>
      <c r="H69" s="80"/>
      <c r="I69" s="80"/>
      <c r="J69" s="81">
        <f t="shared" si="0"/>
        <v>0</v>
      </c>
      <c r="K69" s="76"/>
    </row>
    <row r="70" spans="2:12" s="77" customFormat="1" ht="15.75" customHeight="1" x14ac:dyDescent="0.25">
      <c r="B70" s="69"/>
      <c r="C70" s="69"/>
      <c r="D70" s="82" t="s">
        <v>480</v>
      </c>
      <c r="E70" s="83"/>
      <c r="F70" s="83"/>
      <c r="G70" s="83"/>
      <c r="H70" s="80"/>
      <c r="I70" s="80"/>
      <c r="J70" s="81">
        <f t="shared" si="0"/>
        <v>0</v>
      </c>
      <c r="K70" s="76"/>
    </row>
    <row r="71" spans="2:12" s="77" customFormat="1" ht="15.75" customHeight="1" x14ac:dyDescent="0.25">
      <c r="B71" s="69"/>
      <c r="C71" s="69"/>
      <c r="D71" s="82" t="s">
        <v>481</v>
      </c>
      <c r="E71" s="83"/>
      <c r="F71" s="83"/>
      <c r="G71" s="83"/>
      <c r="H71" s="84"/>
      <c r="I71" s="80"/>
      <c r="J71" s="81">
        <f t="shared" si="0"/>
        <v>0</v>
      </c>
      <c r="K71" s="76"/>
    </row>
    <row r="72" spans="2:12" s="77" customFormat="1" ht="15.75" customHeight="1" x14ac:dyDescent="0.25">
      <c r="B72" s="69"/>
      <c r="C72" s="69"/>
      <c r="D72" s="82" t="s">
        <v>482</v>
      </c>
      <c r="E72" s="83"/>
      <c r="F72" s="83"/>
      <c r="G72" s="83"/>
      <c r="H72" s="84"/>
      <c r="I72" s="80"/>
      <c r="J72" s="81">
        <f t="shared" si="0"/>
        <v>0</v>
      </c>
      <c r="K72" s="76"/>
    </row>
    <row r="73" spans="2:12" s="77" customFormat="1" ht="15.75" customHeight="1" x14ac:dyDescent="0.25">
      <c r="B73" s="69"/>
      <c r="C73" s="69"/>
      <c r="D73" s="85" t="s">
        <v>2</v>
      </c>
      <c r="E73" s="18"/>
      <c r="F73" s="18"/>
      <c r="G73" s="18"/>
      <c r="H73" s="86">
        <f>SUM(H61:H72)</f>
        <v>0</v>
      </c>
      <c r="I73" s="86">
        <f>SUM(I61:I72)</f>
        <v>0</v>
      </c>
      <c r="J73" s="219">
        <f>SUM(J61:J72)</f>
        <v>0</v>
      </c>
      <c r="K73" s="220"/>
    </row>
    <row r="74" spans="2:12" s="77" customFormat="1" ht="15" customHeight="1" thickBot="1" x14ac:dyDescent="0.3">
      <c r="B74" s="69"/>
      <c r="C74" s="87"/>
      <c r="D74" s="88" t="s">
        <v>483</v>
      </c>
      <c r="E74" s="89"/>
      <c r="F74" s="89"/>
      <c r="G74" s="89"/>
      <c r="H74" s="90"/>
      <c r="I74" s="90"/>
      <c r="J74" s="91"/>
      <c r="K74" s="76"/>
    </row>
    <row r="75" spans="2:12" ht="9.75" customHeight="1" thickBot="1" x14ac:dyDescent="0.25">
      <c r="B75" s="7"/>
      <c r="C75" s="19"/>
      <c r="D75" s="19"/>
      <c r="E75" s="19"/>
      <c r="F75" s="19"/>
      <c r="G75" s="19"/>
      <c r="H75" s="19"/>
      <c r="I75" s="19"/>
      <c r="J75" s="19"/>
      <c r="K75" s="8"/>
      <c r="L75" s="19"/>
    </row>
    <row r="76" spans="2:12" s="97" customFormat="1" x14ac:dyDescent="0.2">
      <c r="B76" s="45"/>
      <c r="C76" s="92"/>
      <c r="D76" s="41" t="s">
        <v>484</v>
      </c>
      <c r="E76" s="93"/>
      <c r="F76" s="93"/>
      <c r="G76" s="41"/>
      <c r="H76" s="41"/>
      <c r="I76" s="41"/>
      <c r="J76" s="94"/>
      <c r="K76" s="95"/>
      <c r="L76" s="96"/>
    </row>
    <row r="77" spans="2:12" s="102" customFormat="1" ht="17.25" customHeight="1" x14ac:dyDescent="0.2">
      <c r="B77" s="98"/>
      <c r="C77" s="98"/>
      <c r="D77" s="99"/>
      <c r="E77" s="100"/>
      <c r="F77" s="100"/>
      <c r="G77" s="100"/>
      <c r="H77" s="100"/>
      <c r="I77" s="100"/>
      <c r="J77" s="221" t="s">
        <v>457</v>
      </c>
      <c r="K77" s="222"/>
      <c r="L77" s="99"/>
    </row>
    <row r="78" spans="2:12" s="102" customFormat="1" ht="17.25" customHeight="1" x14ac:dyDescent="0.25">
      <c r="B78" s="98"/>
      <c r="C78" s="98"/>
      <c r="D78" s="103" t="s">
        <v>485</v>
      </c>
      <c r="E78" s="104"/>
      <c r="F78" s="104"/>
      <c r="G78" s="104"/>
      <c r="H78" s="104"/>
      <c r="I78" s="105"/>
      <c r="J78" s="81"/>
      <c r="K78" s="101"/>
      <c r="L78" s="99"/>
    </row>
    <row r="79" spans="2:12" s="102" customFormat="1" ht="17.25" customHeight="1" x14ac:dyDescent="0.25">
      <c r="B79" s="98"/>
      <c r="C79" s="98"/>
      <c r="D79" s="106" t="s">
        <v>486</v>
      </c>
      <c r="E79" s="104"/>
      <c r="F79" s="104"/>
      <c r="G79" s="104"/>
      <c r="H79" s="104"/>
      <c r="I79" s="104"/>
      <c r="J79" s="81"/>
      <c r="K79" s="101"/>
      <c r="L79" s="99"/>
    </row>
    <row r="80" spans="2:12" s="102" customFormat="1" ht="14.25" customHeight="1" x14ac:dyDescent="0.25">
      <c r="B80" s="98"/>
      <c r="C80" s="98"/>
      <c r="D80" s="107" t="s">
        <v>2</v>
      </c>
      <c r="E80" s="104"/>
      <c r="F80" s="104"/>
      <c r="G80" s="104"/>
      <c r="H80" s="104"/>
      <c r="I80" s="104"/>
      <c r="J80" s="81">
        <f>J78+J79</f>
        <v>0</v>
      </c>
      <c r="K80" s="101"/>
      <c r="L80" s="99"/>
    </row>
    <row r="81" spans="2:12" s="102" customFormat="1" ht="14.25" customHeight="1" thickBot="1" x14ac:dyDescent="0.25">
      <c r="B81" s="98"/>
      <c r="C81" s="108"/>
      <c r="D81" s="88" t="s">
        <v>647</v>
      </c>
      <c r="E81" s="88"/>
      <c r="F81" s="109"/>
      <c r="G81" s="109"/>
      <c r="H81" s="90"/>
      <c r="I81" s="90"/>
      <c r="J81" s="110"/>
      <c r="K81" s="101"/>
    </row>
    <row r="82" spans="2:12" s="6" customFormat="1" ht="9" customHeight="1" thickBot="1" x14ac:dyDescent="0.25">
      <c r="B82" s="43"/>
      <c r="C82" s="44"/>
      <c r="D82" s="44"/>
      <c r="E82" s="44"/>
      <c r="F82" s="44"/>
      <c r="G82" s="44"/>
      <c r="H82" s="44"/>
      <c r="I82" s="44"/>
      <c r="J82" s="44"/>
      <c r="K82" s="42"/>
      <c r="L82" s="44"/>
    </row>
    <row r="83" spans="2:12" s="6" customFormat="1" ht="15" customHeight="1" x14ac:dyDescent="0.2">
      <c r="B83" s="43"/>
      <c r="C83" s="2"/>
      <c r="D83" s="21" t="s">
        <v>487</v>
      </c>
      <c r="E83" s="4"/>
      <c r="F83" s="4"/>
      <c r="G83" s="4"/>
      <c r="H83" s="627" t="s">
        <v>457</v>
      </c>
      <c r="I83" s="628"/>
      <c r="J83" s="629"/>
      <c r="K83" s="42"/>
      <c r="L83" s="44"/>
    </row>
    <row r="84" spans="2:12" s="6" customFormat="1" ht="17.25" customHeight="1" x14ac:dyDescent="0.2">
      <c r="B84" s="43"/>
      <c r="C84" s="43"/>
      <c r="D84" s="111" t="s">
        <v>488</v>
      </c>
      <c r="E84" s="112"/>
      <c r="F84" s="111"/>
      <c r="G84" s="113" t="s">
        <v>489</v>
      </c>
      <c r="H84" s="47" t="s">
        <v>464</v>
      </c>
      <c r="I84" s="47" t="s">
        <v>465</v>
      </c>
      <c r="J84" s="48" t="s">
        <v>466</v>
      </c>
      <c r="K84" s="42"/>
      <c r="L84" s="44"/>
    </row>
    <row r="85" spans="2:12" s="120" customFormat="1" ht="17.25" customHeight="1" x14ac:dyDescent="0.2">
      <c r="B85" s="114"/>
      <c r="C85" s="114"/>
      <c r="D85" s="115" t="s">
        <v>490</v>
      </c>
      <c r="E85" s="111"/>
      <c r="F85" s="115"/>
      <c r="G85" s="121">
        <f>COUNT(J17:J35)</f>
        <v>0</v>
      </c>
      <c r="H85" s="223">
        <f>SUM(J17:J35)</f>
        <v>0</v>
      </c>
      <c r="I85" s="117"/>
      <c r="J85" s="118"/>
      <c r="K85" s="119"/>
      <c r="L85" s="14"/>
    </row>
    <row r="86" spans="2:12" s="102" customFormat="1" ht="17.25" customHeight="1" x14ac:dyDescent="0.25">
      <c r="B86" s="98"/>
      <c r="C86" s="98"/>
      <c r="D86" s="115" t="s">
        <v>491</v>
      </c>
      <c r="E86" s="115"/>
      <c r="F86" s="115"/>
      <c r="G86" s="116">
        <f>COUNT(I43:J43)</f>
        <v>0</v>
      </c>
      <c r="H86" s="332">
        <f>SUM(I43:J43)</f>
        <v>0</v>
      </c>
      <c r="I86" s="122"/>
      <c r="J86" s="123"/>
      <c r="K86" s="101"/>
      <c r="L86" s="99"/>
    </row>
    <row r="87" spans="2:12" s="102" customFormat="1" ht="17.25" customHeight="1" x14ac:dyDescent="0.25">
      <c r="B87" s="98"/>
      <c r="C87" s="98"/>
      <c r="D87" s="115" t="s">
        <v>492</v>
      </c>
      <c r="E87" s="115"/>
      <c r="F87" s="115"/>
      <c r="G87" s="121">
        <f>COUNT(J50)</f>
        <v>0</v>
      </c>
      <c r="H87" s="121">
        <f>SUM(J50)</f>
        <v>0</v>
      </c>
      <c r="I87" s="121"/>
      <c r="J87" s="81"/>
      <c r="K87" s="101"/>
      <c r="L87" s="99"/>
    </row>
    <row r="88" spans="2:12" s="102" customFormat="1" ht="17.25" customHeight="1" x14ac:dyDescent="0.25">
      <c r="B88" s="98"/>
      <c r="C88" s="98"/>
      <c r="D88" s="115" t="s">
        <v>493</v>
      </c>
      <c r="E88" s="115"/>
      <c r="F88" s="115"/>
      <c r="G88" s="121">
        <f>COUNT(J57)</f>
        <v>0</v>
      </c>
      <c r="H88" s="121">
        <f>SUM(J57)</f>
        <v>0</v>
      </c>
      <c r="I88" s="121"/>
      <c r="J88" s="81"/>
      <c r="K88" s="101"/>
      <c r="L88" s="99"/>
    </row>
    <row r="89" spans="2:12" s="102" customFormat="1" ht="17.25" customHeight="1" x14ac:dyDescent="0.25">
      <c r="B89" s="98"/>
      <c r="C89" s="98"/>
      <c r="D89" s="124" t="s">
        <v>494</v>
      </c>
      <c r="E89" s="115"/>
      <c r="F89" s="115"/>
      <c r="G89" s="122"/>
      <c r="H89" s="223">
        <f>J80</f>
        <v>0</v>
      </c>
      <c r="I89" s="122"/>
      <c r="J89" s="123"/>
      <c r="K89" s="101"/>
      <c r="L89" s="99"/>
    </row>
    <row r="90" spans="2:12" s="102" customFormat="1" ht="17.25" customHeight="1" x14ac:dyDescent="0.25">
      <c r="B90" s="98"/>
      <c r="C90" s="98"/>
      <c r="D90" s="124" t="s">
        <v>495</v>
      </c>
      <c r="E90" s="115"/>
      <c r="F90" s="115"/>
      <c r="G90" s="122"/>
      <c r="H90" s="122"/>
      <c r="I90" s="223">
        <f>H73</f>
        <v>0</v>
      </c>
      <c r="J90" s="81">
        <f>I73</f>
        <v>0</v>
      </c>
      <c r="K90" s="101"/>
      <c r="L90" s="99"/>
    </row>
    <row r="91" spans="2:12" s="102" customFormat="1" ht="17.25" customHeight="1" x14ac:dyDescent="0.25">
      <c r="B91" s="98"/>
      <c r="C91" s="98"/>
      <c r="D91" s="124" t="s">
        <v>496</v>
      </c>
      <c r="E91" s="115"/>
      <c r="F91" s="115"/>
      <c r="G91" s="121"/>
      <c r="H91" s="122"/>
      <c r="I91" s="122"/>
      <c r="J91" s="81"/>
      <c r="K91" s="101"/>
      <c r="L91" s="99"/>
    </row>
    <row r="92" spans="2:12" s="102" customFormat="1" ht="17.25" customHeight="1" x14ac:dyDescent="0.25">
      <c r="B92" s="98"/>
      <c r="C92" s="98"/>
      <c r="D92" s="125" t="s">
        <v>497</v>
      </c>
      <c r="E92" s="115"/>
      <c r="F92" s="125"/>
      <c r="G92" s="80">
        <f>G91+G88+G87+G86+G85</f>
        <v>0</v>
      </c>
      <c r="H92" s="80">
        <f>SUM(H85:H89)</f>
        <v>0</v>
      </c>
      <c r="I92" s="80">
        <f>I87+I88+I90</f>
        <v>0</v>
      </c>
      <c r="J92" s="81">
        <f>J87+J88+J90+J91</f>
        <v>0</v>
      </c>
      <c r="K92" s="101"/>
      <c r="L92" s="99"/>
    </row>
    <row r="93" spans="2:12" s="102" customFormat="1" ht="17.25" customHeight="1" thickBot="1" x14ac:dyDescent="0.3">
      <c r="B93" s="98"/>
      <c r="C93" s="108"/>
      <c r="D93" s="126" t="s">
        <v>498</v>
      </c>
      <c r="E93" s="127"/>
      <c r="F93" s="126"/>
      <c r="G93" s="128">
        <f>G92</f>
        <v>0</v>
      </c>
      <c r="H93" s="642">
        <f>H92+I92+J92</f>
        <v>0</v>
      </c>
      <c r="I93" s="643"/>
      <c r="J93" s="644"/>
      <c r="K93" s="101"/>
      <c r="L93" s="99"/>
    </row>
    <row r="94" spans="2:12" ht="8.25" customHeight="1" thickBot="1" x14ac:dyDescent="0.25">
      <c r="B94" s="36"/>
      <c r="C94" s="37"/>
      <c r="D94" s="37"/>
      <c r="E94" s="37"/>
      <c r="F94" s="37"/>
      <c r="G94" s="37"/>
      <c r="H94" s="37"/>
      <c r="I94" s="37"/>
      <c r="J94" s="37"/>
      <c r="K94" s="38"/>
      <c r="L94" s="19"/>
    </row>
  </sheetData>
  <mergeCells count="24">
    <mergeCell ref="E43:F43"/>
    <mergeCell ref="H83:J83"/>
    <mergeCell ref="H93:J93"/>
    <mergeCell ref="D48:E48"/>
    <mergeCell ref="F48:F49"/>
    <mergeCell ref="G48:G49"/>
    <mergeCell ref="H48:J48"/>
    <mergeCell ref="D55:E55"/>
    <mergeCell ref="F55:F56"/>
    <mergeCell ref="G55:G56"/>
    <mergeCell ref="H55:J55"/>
    <mergeCell ref="I43:J43"/>
    <mergeCell ref="C3:J5"/>
    <mergeCell ref="D15:E15"/>
    <mergeCell ref="F15:F16"/>
    <mergeCell ref="G15:G16"/>
    <mergeCell ref="H15:H16"/>
    <mergeCell ref="I15:I16"/>
    <mergeCell ref="J15:J16"/>
    <mergeCell ref="G41:G42"/>
    <mergeCell ref="H41:H42"/>
    <mergeCell ref="I41:J42"/>
    <mergeCell ref="E42:F42"/>
    <mergeCell ref="D41:F41"/>
  </mergeCells>
  <phoneticPr fontId="16" type="noConversion"/>
  <printOptions horizontalCentered="1"/>
  <pageMargins left="0.23622047244094491" right="0.23622047244094491" top="0.67" bottom="0.31496062992125984" header="0.42" footer="0.31496062992125984"/>
  <pageSetup paperSize="9" scale="50" fitToHeight="0" orientation="portrait" verticalDpi="598"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45"/>
  <sheetViews>
    <sheetView showGridLines="0" view="pageBreakPreview" topLeftCell="A124" zoomScale="85" zoomScaleSheetLayoutView="85" workbookViewId="0">
      <selection activeCell="A146" sqref="A146:XFD159"/>
    </sheetView>
  </sheetViews>
  <sheetFormatPr defaultRowHeight="12.75" x14ac:dyDescent="0.2"/>
  <cols>
    <col min="1" max="1" width="4.28515625" style="1" customWidth="1"/>
    <col min="2" max="2" width="4.5703125" style="1" customWidth="1"/>
    <col min="3" max="3" width="6.140625" style="1" customWidth="1"/>
    <col min="4" max="4" width="39.85546875" style="1" customWidth="1"/>
    <col min="5" max="5" width="37.42578125" style="1" customWidth="1"/>
    <col min="6" max="6" width="14.7109375" style="1" customWidth="1"/>
    <col min="7" max="7" width="28.85546875" style="1" customWidth="1"/>
    <col min="8" max="8" width="20.5703125" style="1" customWidth="1"/>
    <col min="9" max="9" width="22.285156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205</v>
      </c>
      <c r="F8" s="11"/>
      <c r="G8" s="14" t="s">
        <v>448</v>
      </c>
      <c r="H8" s="17" t="s">
        <v>624</v>
      </c>
      <c r="I8" s="14"/>
      <c r="J8" s="11"/>
      <c r="K8" s="15"/>
    </row>
    <row r="9" spans="2:11" s="12" customFormat="1" x14ac:dyDescent="0.2">
      <c r="B9" s="10"/>
      <c r="C9" s="11" t="s">
        <v>591</v>
      </c>
      <c r="D9" s="11"/>
      <c r="E9" s="16">
        <v>3983201</v>
      </c>
      <c r="F9" s="11" t="s">
        <v>449</v>
      </c>
      <c r="G9" s="14" t="s">
        <v>450</v>
      </c>
      <c r="H9" s="18" t="s">
        <v>625</v>
      </c>
      <c r="I9" s="14"/>
      <c r="J9" s="11"/>
      <c r="K9" s="15"/>
    </row>
    <row r="10" spans="2:11" s="12" customFormat="1" x14ac:dyDescent="0.2">
      <c r="B10" s="10"/>
      <c r="C10" s="11"/>
      <c r="D10" s="11"/>
      <c r="E10" s="11"/>
      <c r="F10" s="11"/>
      <c r="G10" s="14" t="s">
        <v>451</v>
      </c>
      <c r="H10" s="18">
        <v>406</v>
      </c>
      <c r="I10" s="14"/>
      <c r="J10" s="11"/>
      <c r="K10" s="15"/>
    </row>
    <row r="11" spans="2:11" s="12" customFormat="1" x14ac:dyDescent="0.2">
      <c r="B11" s="10"/>
      <c r="C11" s="11"/>
      <c r="D11" s="11"/>
      <c r="E11" s="11"/>
      <c r="F11" s="11"/>
      <c r="G11" s="14" t="s">
        <v>452</v>
      </c>
      <c r="H11" s="18">
        <v>5480171991</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6.75" customHeight="1" x14ac:dyDescent="0.2">
      <c r="B16" s="7"/>
      <c r="C16" s="7"/>
      <c r="D16" s="214" t="s">
        <v>594</v>
      </c>
      <c r="E16" s="213" t="s">
        <v>595</v>
      </c>
      <c r="F16" s="618"/>
      <c r="G16" s="618"/>
      <c r="H16" s="605"/>
      <c r="I16" s="605"/>
      <c r="J16" s="607"/>
      <c r="K16" s="8"/>
    </row>
    <row r="17" spans="2:11" x14ac:dyDescent="0.2">
      <c r="B17" s="7"/>
      <c r="C17" s="7"/>
      <c r="D17" s="26" t="s">
        <v>1181</v>
      </c>
      <c r="E17" s="423" t="s">
        <v>1182</v>
      </c>
      <c r="F17" s="389">
        <v>683</v>
      </c>
      <c r="G17" s="423" t="s">
        <v>1183</v>
      </c>
      <c r="H17" s="424" t="s">
        <v>1184</v>
      </c>
      <c r="I17" s="424" t="s">
        <v>1185</v>
      </c>
      <c r="J17" s="584"/>
      <c r="K17" s="8"/>
    </row>
    <row r="18" spans="2:11" ht="24" customHeight="1" x14ac:dyDescent="0.2">
      <c r="B18" s="7"/>
      <c r="C18" s="7"/>
      <c r="D18" s="381" t="s">
        <v>1186</v>
      </c>
      <c r="E18" s="382" t="s">
        <v>1187</v>
      </c>
      <c r="F18" s="425">
        <v>1154</v>
      </c>
      <c r="G18" s="423" t="s">
        <v>1183</v>
      </c>
      <c r="H18" s="426" t="s">
        <v>1188</v>
      </c>
      <c r="I18" s="272" t="s">
        <v>1185</v>
      </c>
      <c r="J18" s="482"/>
      <c r="K18" s="8"/>
    </row>
    <row r="19" spans="2:11" ht="25.5" x14ac:dyDescent="0.2">
      <c r="B19" s="7"/>
      <c r="C19" s="7"/>
      <c r="D19" s="29" t="s">
        <v>1189</v>
      </c>
      <c r="E19" s="382" t="s">
        <v>1190</v>
      </c>
      <c r="F19" s="425">
        <v>1041</v>
      </c>
      <c r="G19" s="423" t="s">
        <v>1191</v>
      </c>
      <c r="H19" s="426" t="s">
        <v>1192</v>
      </c>
      <c r="I19" s="272" t="s">
        <v>1185</v>
      </c>
      <c r="J19" s="482"/>
      <c r="K19" s="8"/>
    </row>
    <row r="20" spans="2:11" ht="14.25" customHeight="1" x14ac:dyDescent="0.2">
      <c r="B20" s="7"/>
      <c r="C20" s="7"/>
      <c r="D20" s="499" t="s">
        <v>1193</v>
      </c>
      <c r="E20" s="500" t="s">
        <v>1194</v>
      </c>
      <c r="F20" s="390">
        <v>597</v>
      </c>
      <c r="G20" s="423" t="s">
        <v>1191</v>
      </c>
      <c r="H20" s="426" t="s">
        <v>1195</v>
      </c>
      <c r="I20" s="272" t="s">
        <v>1185</v>
      </c>
      <c r="J20" s="482"/>
      <c r="K20" s="8"/>
    </row>
    <row r="21" spans="2:11" ht="16.5" customHeight="1" x14ac:dyDescent="0.2">
      <c r="B21" s="7"/>
      <c r="C21" s="7"/>
      <c r="D21" s="427" t="s">
        <v>1196</v>
      </c>
      <c r="E21" s="388" t="s">
        <v>1197</v>
      </c>
      <c r="F21" s="390">
        <v>314</v>
      </c>
      <c r="G21" s="423" t="s">
        <v>1191</v>
      </c>
      <c r="H21" s="426" t="s">
        <v>1198</v>
      </c>
      <c r="I21" s="272" t="s">
        <v>1185</v>
      </c>
      <c r="J21" s="482"/>
      <c r="K21" s="8"/>
    </row>
    <row r="22" spans="2:11" ht="15.75" customHeight="1" x14ac:dyDescent="0.2">
      <c r="B22" s="7"/>
      <c r="C22" s="7"/>
      <c r="D22" s="381" t="s">
        <v>1199</v>
      </c>
      <c r="E22" s="388" t="s">
        <v>1200</v>
      </c>
      <c r="F22" s="390">
        <v>1098</v>
      </c>
      <c r="G22" s="423" t="s">
        <v>1191</v>
      </c>
      <c r="H22" s="426" t="s">
        <v>1201</v>
      </c>
      <c r="I22" s="272" t="s">
        <v>1185</v>
      </c>
      <c r="J22" s="482"/>
      <c r="K22" s="8"/>
    </row>
    <row r="23" spans="2:11" ht="24.75" customHeight="1" x14ac:dyDescent="0.2">
      <c r="B23" s="7"/>
      <c r="C23" s="7"/>
      <c r="D23" s="499" t="s">
        <v>1202</v>
      </c>
      <c r="E23" s="509" t="s">
        <v>1203</v>
      </c>
      <c r="F23" s="390">
        <v>220</v>
      </c>
      <c r="G23" s="423" t="s">
        <v>1191</v>
      </c>
      <c r="H23" s="426" t="s">
        <v>1198</v>
      </c>
      <c r="I23" s="272" t="s">
        <v>1185</v>
      </c>
      <c r="J23" s="482"/>
      <c r="K23" s="8"/>
    </row>
    <row r="24" spans="2:11" ht="15" customHeight="1" x14ac:dyDescent="0.2">
      <c r="B24" s="7"/>
      <c r="C24" s="7"/>
      <c r="D24" s="29" t="s">
        <v>1204</v>
      </c>
      <c r="E24" s="388" t="s">
        <v>1205</v>
      </c>
      <c r="F24" s="390">
        <v>602</v>
      </c>
      <c r="G24" s="423" t="s">
        <v>1191</v>
      </c>
      <c r="H24" s="426" t="s">
        <v>1206</v>
      </c>
      <c r="I24" s="272" t="s">
        <v>1185</v>
      </c>
      <c r="J24" s="482"/>
      <c r="K24" s="8"/>
    </row>
    <row r="25" spans="2:11" ht="17.25" customHeight="1" x14ac:dyDescent="0.2">
      <c r="B25" s="7"/>
      <c r="C25" s="7"/>
      <c r="D25" s="381" t="s">
        <v>1207</v>
      </c>
      <c r="E25" s="388" t="s">
        <v>1208</v>
      </c>
      <c r="F25" s="390">
        <v>411</v>
      </c>
      <c r="G25" s="423" t="s">
        <v>1191</v>
      </c>
      <c r="H25" s="426" t="s">
        <v>1209</v>
      </c>
      <c r="I25" s="272" t="s">
        <v>1185</v>
      </c>
      <c r="J25" s="482"/>
      <c r="K25" s="8"/>
    </row>
    <row r="26" spans="2:11" ht="16.5" customHeight="1" x14ac:dyDescent="0.2">
      <c r="B26" s="7"/>
      <c r="C26" s="7"/>
      <c r="D26" s="381" t="s">
        <v>1210</v>
      </c>
      <c r="E26" s="388" t="s">
        <v>1211</v>
      </c>
      <c r="F26" s="390">
        <v>212</v>
      </c>
      <c r="G26" s="423" t="s">
        <v>1191</v>
      </c>
      <c r="H26" s="426" t="s">
        <v>1212</v>
      </c>
      <c r="I26" s="272" t="s">
        <v>1185</v>
      </c>
      <c r="J26" s="482"/>
      <c r="K26" s="8"/>
    </row>
    <row r="27" spans="2:11" ht="25.5" customHeight="1" x14ac:dyDescent="0.2">
      <c r="B27" s="7"/>
      <c r="C27" s="7"/>
      <c r="D27" s="428" t="s">
        <v>1213</v>
      </c>
      <c r="E27" s="388" t="s">
        <v>1214</v>
      </c>
      <c r="F27" s="390">
        <v>126</v>
      </c>
      <c r="G27" s="423" t="s">
        <v>1191</v>
      </c>
      <c r="H27" s="425" t="s">
        <v>1215</v>
      </c>
      <c r="I27" s="426" t="s">
        <v>728</v>
      </c>
      <c r="J27" s="482"/>
      <c r="K27" s="8"/>
    </row>
    <row r="28" spans="2:11" ht="26.25" customHeight="1" x14ac:dyDescent="0.2">
      <c r="B28" s="7"/>
      <c r="C28" s="7"/>
      <c r="D28" s="428" t="s">
        <v>1216</v>
      </c>
      <c r="E28" s="388" t="s">
        <v>1217</v>
      </c>
      <c r="F28" s="390">
        <v>127</v>
      </c>
      <c r="G28" s="423" t="s">
        <v>1191</v>
      </c>
      <c r="H28" s="425" t="s">
        <v>1218</v>
      </c>
      <c r="I28" s="426" t="s">
        <v>728</v>
      </c>
      <c r="J28" s="482"/>
      <c r="K28" s="8"/>
    </row>
    <row r="29" spans="2:11" ht="27" customHeight="1" x14ac:dyDescent="0.2">
      <c r="B29" s="7"/>
      <c r="C29" s="7"/>
      <c r="D29" s="427" t="s">
        <v>1219</v>
      </c>
      <c r="E29" s="388" t="s">
        <v>1220</v>
      </c>
      <c r="F29" s="390">
        <v>217</v>
      </c>
      <c r="G29" s="382" t="s">
        <v>1221</v>
      </c>
      <c r="H29" s="425" t="s">
        <v>1222</v>
      </c>
      <c r="I29" s="426" t="s">
        <v>728</v>
      </c>
      <c r="J29" s="482"/>
      <c r="K29" s="8"/>
    </row>
    <row r="30" spans="2:11" x14ac:dyDescent="0.2">
      <c r="B30" s="7"/>
      <c r="C30" s="7"/>
      <c r="D30" s="427" t="s">
        <v>1219</v>
      </c>
      <c r="E30" s="388" t="s">
        <v>1220</v>
      </c>
      <c r="F30" s="390">
        <v>217</v>
      </c>
      <c r="G30" s="423" t="s">
        <v>1191</v>
      </c>
      <c r="H30" s="425" t="s">
        <v>1223</v>
      </c>
      <c r="I30" s="426" t="s">
        <v>728</v>
      </c>
      <c r="J30" s="482"/>
      <c r="K30" s="8"/>
    </row>
    <row r="31" spans="2:11" ht="25.5" x14ac:dyDescent="0.2">
      <c r="B31" s="7"/>
      <c r="C31" s="7"/>
      <c r="D31" s="427" t="s">
        <v>1224</v>
      </c>
      <c r="E31" s="388" t="s">
        <v>1225</v>
      </c>
      <c r="F31" s="390">
        <v>236</v>
      </c>
      <c r="G31" s="382" t="s">
        <v>1221</v>
      </c>
      <c r="H31" s="425" t="s">
        <v>1226</v>
      </c>
      <c r="I31" s="426" t="s">
        <v>728</v>
      </c>
      <c r="J31" s="482"/>
      <c r="K31" s="8"/>
    </row>
    <row r="32" spans="2:11" ht="27.75" customHeight="1" x14ac:dyDescent="0.2">
      <c r="B32" s="7"/>
      <c r="C32" s="7"/>
      <c r="D32" s="427" t="s">
        <v>1196</v>
      </c>
      <c r="E32" s="388" t="s">
        <v>1227</v>
      </c>
      <c r="F32" s="390">
        <v>314</v>
      </c>
      <c r="G32" s="382" t="s">
        <v>1228</v>
      </c>
      <c r="H32" s="426" t="s">
        <v>1229</v>
      </c>
      <c r="I32" s="426" t="s">
        <v>728</v>
      </c>
      <c r="J32" s="482"/>
      <c r="K32" s="8"/>
    </row>
    <row r="33" spans="2:11" ht="24" customHeight="1" x14ac:dyDescent="0.2">
      <c r="B33" s="7"/>
      <c r="C33" s="7"/>
      <c r="D33" s="427" t="s">
        <v>1230</v>
      </c>
      <c r="E33" s="388" t="s">
        <v>1227</v>
      </c>
      <c r="F33" s="390">
        <v>107</v>
      </c>
      <c r="G33" s="382" t="s">
        <v>1221</v>
      </c>
      <c r="H33" s="425" t="s">
        <v>1231</v>
      </c>
      <c r="I33" s="426" t="s">
        <v>728</v>
      </c>
      <c r="J33" s="482"/>
      <c r="K33" s="8"/>
    </row>
    <row r="34" spans="2:11" x14ac:dyDescent="0.2">
      <c r="B34" s="7"/>
      <c r="C34" s="7"/>
      <c r="D34" s="427" t="s">
        <v>1232</v>
      </c>
      <c r="E34" s="388" t="s">
        <v>1016</v>
      </c>
      <c r="F34" s="390">
        <v>99</v>
      </c>
      <c r="G34" s="423" t="s">
        <v>1191</v>
      </c>
      <c r="H34" s="426" t="s">
        <v>1233</v>
      </c>
      <c r="I34" s="426" t="s">
        <v>728</v>
      </c>
      <c r="J34" s="482"/>
      <c r="K34" s="8"/>
    </row>
    <row r="35" spans="2:11" ht="25.5" x14ac:dyDescent="0.2">
      <c r="B35" s="7"/>
      <c r="C35" s="7"/>
      <c r="D35" s="427" t="s">
        <v>1234</v>
      </c>
      <c r="E35" s="388" t="s">
        <v>1235</v>
      </c>
      <c r="F35" s="390">
        <v>298</v>
      </c>
      <c r="G35" s="382" t="s">
        <v>1221</v>
      </c>
      <c r="H35" s="426" t="s">
        <v>1236</v>
      </c>
      <c r="I35" s="426" t="s">
        <v>728</v>
      </c>
      <c r="J35" s="482"/>
      <c r="K35" s="8"/>
    </row>
    <row r="36" spans="2:11" x14ac:dyDescent="0.2">
      <c r="B36" s="7"/>
      <c r="C36" s="7"/>
      <c r="D36" s="427" t="s">
        <v>1237</v>
      </c>
      <c r="E36" s="388" t="s">
        <v>1235</v>
      </c>
      <c r="F36" s="390"/>
      <c r="G36" s="423" t="s">
        <v>1191</v>
      </c>
      <c r="H36" s="425" t="s">
        <v>1238</v>
      </c>
      <c r="I36" s="426" t="s">
        <v>728</v>
      </c>
      <c r="J36" s="482"/>
      <c r="K36" s="8"/>
    </row>
    <row r="37" spans="2:11" ht="25.5" x14ac:dyDescent="0.2">
      <c r="B37" s="7"/>
      <c r="C37" s="7"/>
      <c r="D37" s="427" t="s">
        <v>1239</v>
      </c>
      <c r="E37" s="388" t="s">
        <v>1240</v>
      </c>
      <c r="F37" s="390">
        <v>73</v>
      </c>
      <c r="G37" s="382" t="s">
        <v>1221</v>
      </c>
      <c r="H37" s="425" t="s">
        <v>1241</v>
      </c>
      <c r="I37" s="426" t="s">
        <v>728</v>
      </c>
      <c r="J37" s="482"/>
      <c r="K37" s="8"/>
    </row>
    <row r="38" spans="2:11" x14ac:dyDescent="0.2">
      <c r="B38" s="7"/>
      <c r="C38" s="7"/>
      <c r="D38" s="427" t="s">
        <v>1239</v>
      </c>
      <c r="E38" s="388" t="s">
        <v>1240</v>
      </c>
      <c r="F38" s="390"/>
      <c r="G38" s="423" t="s">
        <v>1191</v>
      </c>
      <c r="H38" s="425" t="s">
        <v>1242</v>
      </c>
      <c r="I38" s="426" t="s">
        <v>728</v>
      </c>
      <c r="J38" s="482"/>
      <c r="K38" s="8"/>
    </row>
    <row r="39" spans="2:11" ht="25.5" x14ac:dyDescent="0.2">
      <c r="B39" s="7"/>
      <c r="C39" s="7"/>
      <c r="D39" s="427" t="s">
        <v>1243</v>
      </c>
      <c r="E39" s="388" t="s">
        <v>1244</v>
      </c>
      <c r="F39" s="390">
        <v>227</v>
      </c>
      <c r="G39" s="382" t="s">
        <v>1221</v>
      </c>
      <c r="H39" s="425" t="s">
        <v>1245</v>
      </c>
      <c r="I39" s="426" t="s">
        <v>728</v>
      </c>
      <c r="J39" s="482"/>
      <c r="K39" s="8"/>
    </row>
    <row r="40" spans="2:11" ht="25.5" x14ac:dyDescent="0.2">
      <c r="B40" s="7"/>
      <c r="C40" s="7"/>
      <c r="D40" s="427" t="s">
        <v>1246</v>
      </c>
      <c r="E40" s="388" t="s">
        <v>1247</v>
      </c>
      <c r="F40" s="390">
        <v>523</v>
      </c>
      <c r="G40" s="382" t="s">
        <v>1221</v>
      </c>
      <c r="H40" s="425" t="s">
        <v>832</v>
      </c>
      <c r="I40" s="426" t="s">
        <v>728</v>
      </c>
      <c r="J40" s="482"/>
      <c r="K40" s="8"/>
    </row>
    <row r="41" spans="2:11" x14ac:dyDescent="0.2">
      <c r="B41" s="7"/>
      <c r="C41" s="7"/>
      <c r="D41" s="427" t="s">
        <v>1248</v>
      </c>
      <c r="E41" s="388" t="s">
        <v>1247</v>
      </c>
      <c r="F41" s="390"/>
      <c r="G41" s="423" t="s">
        <v>1191</v>
      </c>
      <c r="H41" s="425" t="s">
        <v>1249</v>
      </c>
      <c r="I41" s="426" t="s">
        <v>728</v>
      </c>
      <c r="J41" s="482"/>
      <c r="K41" s="8"/>
    </row>
    <row r="42" spans="2:11" ht="25.5" customHeight="1" x14ac:dyDescent="0.2">
      <c r="B42" s="7"/>
      <c r="C42" s="7"/>
      <c r="D42" s="427" t="s">
        <v>1250</v>
      </c>
      <c r="E42" s="388" t="s">
        <v>1251</v>
      </c>
      <c r="F42" s="390">
        <v>109</v>
      </c>
      <c r="G42" s="382" t="s">
        <v>1221</v>
      </c>
      <c r="H42" s="425" t="s">
        <v>1252</v>
      </c>
      <c r="I42" s="426" t="s">
        <v>728</v>
      </c>
      <c r="J42" s="482"/>
      <c r="K42" s="8"/>
    </row>
    <row r="43" spans="2:11" ht="25.5" x14ac:dyDescent="0.2">
      <c r="B43" s="7"/>
      <c r="C43" s="7"/>
      <c r="D43" s="427" t="s">
        <v>1253</v>
      </c>
      <c r="E43" s="388" t="s">
        <v>1254</v>
      </c>
      <c r="F43" s="390">
        <v>370</v>
      </c>
      <c r="G43" s="382" t="s">
        <v>1221</v>
      </c>
      <c r="H43" s="425" t="s">
        <v>1255</v>
      </c>
      <c r="I43" s="426" t="s">
        <v>728</v>
      </c>
      <c r="J43" s="482"/>
      <c r="K43" s="8"/>
    </row>
    <row r="44" spans="2:11" ht="24" customHeight="1" x14ac:dyDescent="0.2">
      <c r="B44" s="7"/>
      <c r="C44" s="7"/>
      <c r="D44" s="427" t="s">
        <v>1256</v>
      </c>
      <c r="E44" s="388" t="s">
        <v>1254</v>
      </c>
      <c r="F44" s="390"/>
      <c r="G44" s="423" t="s">
        <v>1191</v>
      </c>
      <c r="H44" s="425" t="s">
        <v>1257</v>
      </c>
      <c r="I44" s="426" t="s">
        <v>728</v>
      </c>
      <c r="J44" s="482"/>
      <c r="K44" s="8"/>
    </row>
    <row r="45" spans="2:11" ht="25.5" x14ac:dyDescent="0.2">
      <c r="B45" s="7"/>
      <c r="C45" s="7"/>
      <c r="D45" s="427" t="s">
        <v>1258</v>
      </c>
      <c r="E45" s="388" t="s">
        <v>1259</v>
      </c>
      <c r="F45" s="390">
        <v>371</v>
      </c>
      <c r="G45" s="382" t="s">
        <v>1221</v>
      </c>
      <c r="H45" s="425" t="s">
        <v>1260</v>
      </c>
      <c r="I45" s="426" t="s">
        <v>728</v>
      </c>
      <c r="J45" s="482"/>
      <c r="K45" s="8"/>
    </row>
    <row r="46" spans="2:11" x14ac:dyDescent="0.2">
      <c r="B46" s="7"/>
      <c r="C46" s="7"/>
      <c r="D46" s="427" t="s">
        <v>1261</v>
      </c>
      <c r="E46" s="388" t="s">
        <v>1259</v>
      </c>
      <c r="F46" s="390"/>
      <c r="G46" s="423" t="s">
        <v>1191</v>
      </c>
      <c r="H46" s="425" t="s">
        <v>1262</v>
      </c>
      <c r="I46" s="426" t="s">
        <v>728</v>
      </c>
      <c r="J46" s="482"/>
      <c r="K46" s="8"/>
    </row>
    <row r="47" spans="2:11" x14ac:dyDescent="0.2">
      <c r="B47" s="7"/>
      <c r="C47" s="7"/>
      <c r="D47" s="427" t="s">
        <v>1263</v>
      </c>
      <c r="E47" s="388" t="s">
        <v>1264</v>
      </c>
      <c r="F47" s="390">
        <v>62</v>
      </c>
      <c r="G47" s="423" t="s">
        <v>1191</v>
      </c>
      <c r="H47" s="425" t="s">
        <v>1238</v>
      </c>
      <c r="I47" s="426" t="s">
        <v>728</v>
      </c>
      <c r="J47" s="482"/>
      <c r="K47" s="8"/>
    </row>
    <row r="48" spans="2:11" ht="25.5" x14ac:dyDescent="0.2">
      <c r="B48" s="7"/>
      <c r="C48" s="7"/>
      <c r="D48" s="427" t="s">
        <v>1265</v>
      </c>
      <c r="E48" s="388" t="s">
        <v>1266</v>
      </c>
      <c r="F48" s="390">
        <v>169</v>
      </c>
      <c r="G48" s="382" t="s">
        <v>1221</v>
      </c>
      <c r="H48" s="425" t="s">
        <v>1267</v>
      </c>
      <c r="I48" s="426" t="s">
        <v>728</v>
      </c>
      <c r="J48" s="482"/>
      <c r="K48" s="8"/>
    </row>
    <row r="49" spans="2:11" x14ac:dyDescent="0.2">
      <c r="B49" s="7"/>
      <c r="C49" s="7"/>
      <c r="D49" s="427" t="s">
        <v>1268</v>
      </c>
      <c r="E49" s="388" t="s">
        <v>1269</v>
      </c>
      <c r="F49" s="390">
        <v>209</v>
      </c>
      <c r="G49" s="423" t="s">
        <v>1191</v>
      </c>
      <c r="H49" s="426" t="s">
        <v>1270</v>
      </c>
      <c r="I49" s="426" t="s">
        <v>728</v>
      </c>
      <c r="J49" s="482"/>
      <c r="K49" s="8"/>
    </row>
    <row r="50" spans="2:11" x14ac:dyDescent="0.2">
      <c r="B50" s="7"/>
      <c r="C50" s="7"/>
      <c r="D50" s="427" t="s">
        <v>1271</v>
      </c>
      <c r="E50" s="388" t="s">
        <v>1042</v>
      </c>
      <c r="F50" s="390">
        <v>752</v>
      </c>
      <c r="G50" s="423" t="s">
        <v>1191</v>
      </c>
      <c r="H50" s="426" t="s">
        <v>1272</v>
      </c>
      <c r="I50" s="426" t="s">
        <v>728</v>
      </c>
      <c r="J50" s="482"/>
      <c r="K50" s="8"/>
    </row>
    <row r="51" spans="2:11" x14ac:dyDescent="0.2">
      <c r="B51" s="7"/>
      <c r="C51" s="7"/>
      <c r="D51" s="427" t="s">
        <v>1273</v>
      </c>
      <c r="E51" s="388" t="s">
        <v>1274</v>
      </c>
      <c r="F51" s="390">
        <v>43</v>
      </c>
      <c r="G51" s="423" t="s">
        <v>1191</v>
      </c>
      <c r="H51" s="426" t="s">
        <v>1275</v>
      </c>
      <c r="I51" s="426" t="s">
        <v>728</v>
      </c>
      <c r="J51" s="482"/>
      <c r="K51" s="8"/>
    </row>
    <row r="52" spans="2:11" x14ac:dyDescent="0.2">
      <c r="B52" s="7"/>
      <c r="C52" s="7"/>
      <c r="D52" s="427" t="s">
        <v>1276</v>
      </c>
      <c r="E52" s="388" t="s">
        <v>1277</v>
      </c>
      <c r="F52" s="390">
        <v>229</v>
      </c>
      <c r="G52" s="423" t="s">
        <v>1191</v>
      </c>
      <c r="H52" s="426" t="s">
        <v>1278</v>
      </c>
      <c r="I52" s="426" t="s">
        <v>728</v>
      </c>
      <c r="J52" s="482"/>
      <c r="K52" s="8"/>
    </row>
    <row r="53" spans="2:11" ht="25.5" x14ac:dyDescent="0.2">
      <c r="B53" s="7"/>
      <c r="C53" s="7"/>
      <c r="D53" s="427" t="s">
        <v>1279</v>
      </c>
      <c r="E53" s="388" t="s">
        <v>1280</v>
      </c>
      <c r="F53" s="390">
        <v>91</v>
      </c>
      <c r="G53" s="382" t="s">
        <v>1221</v>
      </c>
      <c r="H53" s="425" t="s">
        <v>1281</v>
      </c>
      <c r="I53" s="426" t="s">
        <v>728</v>
      </c>
      <c r="J53" s="482"/>
      <c r="K53" s="8"/>
    </row>
    <row r="54" spans="2:11" x14ac:dyDescent="0.2">
      <c r="B54" s="7"/>
      <c r="C54" s="7"/>
      <c r="D54" s="427" t="s">
        <v>1282</v>
      </c>
      <c r="E54" s="388" t="s">
        <v>1283</v>
      </c>
      <c r="F54" s="390">
        <v>281</v>
      </c>
      <c r="G54" s="423" t="s">
        <v>1191</v>
      </c>
      <c r="H54" s="426" t="s">
        <v>1284</v>
      </c>
      <c r="I54" s="426" t="s">
        <v>728</v>
      </c>
      <c r="J54" s="482"/>
      <c r="K54" s="8"/>
    </row>
    <row r="55" spans="2:11" ht="25.5" x14ac:dyDescent="0.2">
      <c r="B55" s="7"/>
      <c r="C55" s="7"/>
      <c r="D55" s="427" t="s">
        <v>1285</v>
      </c>
      <c r="E55" s="388" t="s">
        <v>1285</v>
      </c>
      <c r="F55" s="390">
        <v>860</v>
      </c>
      <c r="G55" s="382" t="s">
        <v>1221</v>
      </c>
      <c r="H55" s="425" t="s">
        <v>1286</v>
      </c>
      <c r="I55" s="426" t="s">
        <v>728</v>
      </c>
      <c r="J55" s="482"/>
      <c r="K55" s="8"/>
    </row>
    <row r="56" spans="2:11" x14ac:dyDescent="0.2">
      <c r="B56" s="7"/>
      <c r="C56" s="7"/>
      <c r="D56" s="427" t="s">
        <v>1285</v>
      </c>
      <c r="E56" s="388" t="s">
        <v>1285</v>
      </c>
      <c r="F56" s="390"/>
      <c r="G56" s="423" t="s">
        <v>1191</v>
      </c>
      <c r="H56" s="426" t="s">
        <v>1286</v>
      </c>
      <c r="I56" s="426" t="s">
        <v>728</v>
      </c>
      <c r="J56" s="482"/>
      <c r="K56" s="8"/>
    </row>
    <row r="57" spans="2:11" ht="25.5" x14ac:dyDescent="0.2">
      <c r="B57" s="7"/>
      <c r="C57" s="7"/>
      <c r="D57" s="427" t="s">
        <v>1287</v>
      </c>
      <c r="E57" s="388" t="s">
        <v>1288</v>
      </c>
      <c r="F57" s="390">
        <v>233</v>
      </c>
      <c r="G57" s="382" t="s">
        <v>1221</v>
      </c>
      <c r="H57" s="425" t="s">
        <v>1289</v>
      </c>
      <c r="I57" s="426" t="s">
        <v>728</v>
      </c>
      <c r="J57" s="482"/>
      <c r="K57" s="8"/>
    </row>
    <row r="58" spans="2:11" x14ac:dyDescent="0.2">
      <c r="B58" s="7"/>
      <c r="C58" s="7"/>
      <c r="D58" s="427" t="s">
        <v>1287</v>
      </c>
      <c r="E58" s="388" t="s">
        <v>1288</v>
      </c>
      <c r="F58" s="390"/>
      <c r="G58" s="423" t="s">
        <v>1191</v>
      </c>
      <c r="H58" s="426" t="s">
        <v>1290</v>
      </c>
      <c r="I58" s="426" t="s">
        <v>728</v>
      </c>
      <c r="J58" s="482"/>
      <c r="K58" s="8"/>
    </row>
    <row r="59" spans="2:11" ht="25.5" x14ac:dyDescent="0.2">
      <c r="B59" s="7"/>
      <c r="C59" s="7"/>
      <c r="D59" s="427" t="s">
        <v>1291</v>
      </c>
      <c r="E59" s="388" t="s">
        <v>1292</v>
      </c>
      <c r="F59" s="390">
        <v>172</v>
      </c>
      <c r="G59" s="382" t="s">
        <v>1221</v>
      </c>
      <c r="H59" s="425" t="s">
        <v>1293</v>
      </c>
      <c r="I59" s="426" t="s">
        <v>728</v>
      </c>
      <c r="J59" s="482"/>
      <c r="K59" s="8"/>
    </row>
    <row r="60" spans="2:11" ht="25.5" x14ac:dyDescent="0.2">
      <c r="B60" s="7"/>
      <c r="C60" s="7"/>
      <c r="D60" s="427" t="s">
        <v>1294</v>
      </c>
      <c r="E60" s="388" t="s">
        <v>1295</v>
      </c>
      <c r="F60" s="390">
        <v>401</v>
      </c>
      <c r="G60" s="382" t="s">
        <v>1221</v>
      </c>
      <c r="H60" s="425" t="s">
        <v>1296</v>
      </c>
      <c r="I60" s="426" t="s">
        <v>728</v>
      </c>
      <c r="J60" s="482"/>
      <c r="K60" s="8"/>
    </row>
    <row r="61" spans="2:11" x14ac:dyDescent="0.2">
      <c r="B61" s="7"/>
      <c r="C61" s="7"/>
      <c r="D61" s="427" t="s">
        <v>1297</v>
      </c>
      <c r="E61" s="388" t="s">
        <v>1295</v>
      </c>
      <c r="F61" s="390"/>
      <c r="G61" s="423" t="s">
        <v>1191</v>
      </c>
      <c r="H61" s="426" t="s">
        <v>1298</v>
      </c>
      <c r="I61" s="426" t="s">
        <v>728</v>
      </c>
      <c r="J61" s="482"/>
      <c r="K61" s="8"/>
    </row>
    <row r="62" spans="2:11" x14ac:dyDescent="0.2">
      <c r="B62" s="7"/>
      <c r="C62" s="7"/>
      <c r="D62" s="427" t="s">
        <v>1299</v>
      </c>
      <c r="E62" s="388" t="s">
        <v>1300</v>
      </c>
      <c r="F62" s="390">
        <v>47</v>
      </c>
      <c r="G62" s="423" t="s">
        <v>1191</v>
      </c>
      <c r="H62" s="426" t="s">
        <v>1301</v>
      </c>
      <c r="I62" s="426" t="s">
        <v>728</v>
      </c>
      <c r="J62" s="482"/>
      <c r="K62" s="8"/>
    </row>
    <row r="63" spans="2:11" ht="25.5" x14ac:dyDescent="0.2">
      <c r="B63" s="7"/>
      <c r="C63" s="7"/>
      <c r="D63" s="427" t="s">
        <v>1302</v>
      </c>
      <c r="E63" s="388" t="s">
        <v>1303</v>
      </c>
      <c r="F63" s="390">
        <v>333</v>
      </c>
      <c r="G63" s="382" t="s">
        <v>1221</v>
      </c>
      <c r="H63" s="425" t="s">
        <v>1304</v>
      </c>
      <c r="I63" s="426" t="s">
        <v>728</v>
      </c>
      <c r="J63" s="482"/>
      <c r="K63" s="8"/>
    </row>
    <row r="64" spans="2:11" x14ac:dyDescent="0.2">
      <c r="B64" s="7"/>
      <c r="C64" s="7"/>
      <c r="D64" s="427" t="s">
        <v>1305</v>
      </c>
      <c r="E64" s="388" t="s">
        <v>1303</v>
      </c>
      <c r="F64" s="390"/>
      <c r="G64" s="423" t="s">
        <v>1191</v>
      </c>
      <c r="H64" s="426" t="s">
        <v>1286</v>
      </c>
      <c r="I64" s="426" t="s">
        <v>728</v>
      </c>
      <c r="J64" s="482"/>
      <c r="K64" s="8"/>
    </row>
    <row r="65" spans="2:11" ht="25.5" x14ac:dyDescent="0.2">
      <c r="B65" s="7"/>
      <c r="C65" s="7"/>
      <c r="D65" s="427" t="s">
        <v>1306</v>
      </c>
      <c r="E65" s="388" t="s">
        <v>1307</v>
      </c>
      <c r="F65" s="390">
        <v>370</v>
      </c>
      <c r="G65" s="382" t="s">
        <v>1221</v>
      </c>
      <c r="H65" s="425" t="s">
        <v>1218</v>
      </c>
      <c r="I65" s="426" t="s">
        <v>728</v>
      </c>
      <c r="J65" s="482"/>
      <c r="K65" s="8"/>
    </row>
    <row r="66" spans="2:11" x14ac:dyDescent="0.2">
      <c r="B66" s="7"/>
      <c r="C66" s="7"/>
      <c r="D66" s="427" t="s">
        <v>1308</v>
      </c>
      <c r="E66" s="388" t="s">
        <v>1307</v>
      </c>
      <c r="F66" s="390"/>
      <c r="G66" s="423" t="s">
        <v>1191</v>
      </c>
      <c r="H66" s="426" t="s">
        <v>1309</v>
      </c>
      <c r="I66" s="426" t="s">
        <v>728</v>
      </c>
      <c r="J66" s="482"/>
      <c r="K66" s="8"/>
    </row>
    <row r="67" spans="2:11" x14ac:dyDescent="0.2">
      <c r="B67" s="7"/>
      <c r="C67" s="7"/>
      <c r="D67" s="427" t="s">
        <v>1310</v>
      </c>
      <c r="E67" s="388" t="s">
        <v>1311</v>
      </c>
      <c r="F67" s="390">
        <v>175</v>
      </c>
      <c r="G67" s="423" t="s">
        <v>1191</v>
      </c>
      <c r="H67" s="426" t="s">
        <v>832</v>
      </c>
      <c r="I67" s="426" t="s">
        <v>728</v>
      </c>
      <c r="J67" s="482"/>
      <c r="K67" s="8"/>
    </row>
    <row r="68" spans="2:11" ht="25.5" x14ac:dyDescent="0.2">
      <c r="B68" s="7"/>
      <c r="C68" s="7"/>
      <c r="D68" s="427" t="s">
        <v>1312</v>
      </c>
      <c r="E68" s="388" t="s">
        <v>1313</v>
      </c>
      <c r="F68" s="390">
        <v>121</v>
      </c>
      <c r="G68" s="382" t="s">
        <v>1221</v>
      </c>
      <c r="H68" s="425" t="s">
        <v>1278</v>
      </c>
      <c r="I68" s="426" t="s">
        <v>728</v>
      </c>
      <c r="J68" s="482"/>
      <c r="K68" s="8"/>
    </row>
    <row r="69" spans="2:11" ht="25.5" x14ac:dyDescent="0.2">
      <c r="B69" s="7"/>
      <c r="C69" s="7"/>
      <c r="D69" s="427" t="s">
        <v>1314</v>
      </c>
      <c r="E69" s="388" t="s">
        <v>1315</v>
      </c>
      <c r="F69" s="390">
        <v>490</v>
      </c>
      <c r="G69" s="382" t="s">
        <v>1221</v>
      </c>
      <c r="H69" s="425" t="s">
        <v>1316</v>
      </c>
      <c r="I69" s="426" t="s">
        <v>728</v>
      </c>
      <c r="J69" s="482"/>
      <c r="K69" s="8"/>
    </row>
    <row r="70" spans="2:11" x14ac:dyDescent="0.2">
      <c r="B70" s="7"/>
      <c r="C70" s="7"/>
      <c r="D70" s="427" t="s">
        <v>1317</v>
      </c>
      <c r="E70" s="388" t="s">
        <v>1315</v>
      </c>
      <c r="F70" s="390"/>
      <c r="G70" s="423" t="s">
        <v>1191</v>
      </c>
      <c r="H70" s="426" t="s">
        <v>1318</v>
      </c>
      <c r="I70" s="426" t="s">
        <v>728</v>
      </c>
      <c r="J70" s="482"/>
      <c r="K70" s="8"/>
    </row>
    <row r="71" spans="2:11" ht="25.5" x14ac:dyDescent="0.2">
      <c r="B71" s="7"/>
      <c r="C71" s="7"/>
      <c r="D71" s="427" t="s">
        <v>1319</v>
      </c>
      <c r="E71" s="388" t="s">
        <v>1320</v>
      </c>
      <c r="F71" s="390">
        <v>133</v>
      </c>
      <c r="G71" s="382" t="s">
        <v>1221</v>
      </c>
      <c r="H71" s="425" t="s">
        <v>1226</v>
      </c>
      <c r="I71" s="426" t="s">
        <v>728</v>
      </c>
      <c r="J71" s="482"/>
      <c r="K71" s="8"/>
    </row>
    <row r="72" spans="2:11" x14ac:dyDescent="0.2">
      <c r="B72" s="7"/>
      <c r="C72" s="7"/>
      <c r="D72" s="427" t="s">
        <v>1321</v>
      </c>
      <c r="E72" s="388" t="s">
        <v>1322</v>
      </c>
      <c r="F72" s="390">
        <v>211</v>
      </c>
      <c r="G72" s="423" t="s">
        <v>1191</v>
      </c>
      <c r="H72" s="426" t="s">
        <v>1323</v>
      </c>
      <c r="I72" s="426" t="s">
        <v>728</v>
      </c>
      <c r="J72" s="482"/>
      <c r="K72" s="8"/>
    </row>
    <row r="73" spans="2:11" x14ac:dyDescent="0.2">
      <c r="B73" s="7"/>
      <c r="C73" s="7"/>
      <c r="D73" s="510" t="s">
        <v>1324</v>
      </c>
      <c r="E73" s="388" t="s">
        <v>1325</v>
      </c>
      <c r="F73" s="390">
        <v>85</v>
      </c>
      <c r="G73" s="423" t="s">
        <v>1191</v>
      </c>
      <c r="H73" s="426" t="s">
        <v>1201</v>
      </c>
      <c r="I73" s="426" t="s">
        <v>728</v>
      </c>
      <c r="J73" s="482"/>
      <c r="K73" s="8"/>
    </row>
    <row r="74" spans="2:11" ht="25.5" x14ac:dyDescent="0.2">
      <c r="B74" s="7"/>
      <c r="C74" s="7"/>
      <c r="D74" s="511" t="s">
        <v>1326</v>
      </c>
      <c r="E74" s="388" t="s">
        <v>1327</v>
      </c>
      <c r="F74" s="390">
        <v>235</v>
      </c>
      <c r="G74" s="382" t="s">
        <v>1221</v>
      </c>
      <c r="H74" s="425" t="s">
        <v>1328</v>
      </c>
      <c r="I74" s="426" t="s">
        <v>728</v>
      </c>
      <c r="J74" s="482"/>
      <c r="K74" s="8"/>
    </row>
    <row r="75" spans="2:11" x14ac:dyDescent="0.2">
      <c r="B75" s="7"/>
      <c r="C75" s="7"/>
      <c r="D75" s="427" t="s">
        <v>1329</v>
      </c>
      <c r="E75" s="388" t="s">
        <v>1330</v>
      </c>
      <c r="F75" s="390">
        <v>172</v>
      </c>
      <c r="G75" s="423" t="s">
        <v>1191</v>
      </c>
      <c r="H75" s="426" t="s">
        <v>1272</v>
      </c>
      <c r="I75" s="426" t="s">
        <v>728</v>
      </c>
      <c r="J75" s="482"/>
      <c r="K75" s="8"/>
    </row>
    <row r="76" spans="2:11" x14ac:dyDescent="0.2">
      <c r="B76" s="7"/>
      <c r="C76" s="7"/>
      <c r="D76" s="427" t="s">
        <v>1331</v>
      </c>
      <c r="E76" s="388" t="s">
        <v>1332</v>
      </c>
      <c r="F76" s="390">
        <v>249</v>
      </c>
      <c r="G76" s="423" t="s">
        <v>1191</v>
      </c>
      <c r="H76" s="426" t="s">
        <v>1272</v>
      </c>
      <c r="I76" s="426" t="s">
        <v>728</v>
      </c>
      <c r="J76" s="482"/>
      <c r="K76" s="8"/>
    </row>
    <row r="77" spans="2:11" x14ac:dyDescent="0.2">
      <c r="B77" s="7"/>
      <c r="C77" s="7"/>
      <c r="D77" s="512" t="s">
        <v>1333</v>
      </c>
      <c r="E77" s="423" t="s">
        <v>1334</v>
      </c>
      <c r="F77" s="390">
        <v>105</v>
      </c>
      <c r="G77" s="423" t="s">
        <v>1191</v>
      </c>
      <c r="H77" s="426" t="s">
        <v>1335</v>
      </c>
      <c r="I77" s="426" t="s">
        <v>728</v>
      </c>
      <c r="J77" s="482"/>
      <c r="K77" s="8"/>
    </row>
    <row r="78" spans="2:11" x14ac:dyDescent="0.2">
      <c r="B78" s="7"/>
      <c r="C78" s="7"/>
      <c r="D78" s="512" t="s">
        <v>1336</v>
      </c>
      <c r="E78" s="423" t="s">
        <v>1336</v>
      </c>
      <c r="F78" s="390">
        <v>153</v>
      </c>
      <c r="G78" s="423" t="s">
        <v>1191</v>
      </c>
      <c r="H78" s="426" t="s">
        <v>1337</v>
      </c>
      <c r="I78" s="426" t="s">
        <v>728</v>
      </c>
      <c r="J78" s="482"/>
      <c r="K78" s="8"/>
    </row>
    <row r="79" spans="2:11" ht="27" customHeight="1" x14ac:dyDescent="0.2">
      <c r="B79" s="7"/>
      <c r="C79" s="7"/>
      <c r="D79" s="381" t="s">
        <v>1338</v>
      </c>
      <c r="E79" s="429" t="s">
        <v>1339</v>
      </c>
      <c r="F79" s="390">
        <v>199</v>
      </c>
      <c r="G79" s="423" t="s">
        <v>1191</v>
      </c>
      <c r="H79" s="426" t="s">
        <v>1323</v>
      </c>
      <c r="I79" s="426" t="s">
        <v>728</v>
      </c>
      <c r="J79" s="482"/>
      <c r="K79" s="8"/>
    </row>
    <row r="80" spans="2:11" x14ac:dyDescent="0.2">
      <c r="B80" s="7"/>
      <c r="C80" s="7"/>
      <c r="D80" s="381" t="s">
        <v>1340</v>
      </c>
      <c r="E80" s="429" t="s">
        <v>1341</v>
      </c>
      <c r="F80" s="390">
        <v>250</v>
      </c>
      <c r="G80" s="423" t="s">
        <v>1191</v>
      </c>
      <c r="H80" s="426" t="s">
        <v>1201</v>
      </c>
      <c r="I80" s="426" t="s">
        <v>728</v>
      </c>
      <c r="J80" s="482"/>
      <c r="K80" s="8"/>
    </row>
    <row r="81" spans="2:12" x14ac:dyDescent="0.2">
      <c r="B81" s="7"/>
      <c r="C81" s="7"/>
      <c r="D81" s="427" t="s">
        <v>1342</v>
      </c>
      <c r="E81" s="429" t="s">
        <v>1343</v>
      </c>
      <c r="F81" s="390">
        <v>360</v>
      </c>
      <c r="G81" s="423" t="s">
        <v>1191</v>
      </c>
      <c r="H81" s="426" t="s">
        <v>1344</v>
      </c>
      <c r="I81" s="426" t="s">
        <v>728</v>
      </c>
      <c r="J81" s="482"/>
      <c r="K81" s="8"/>
    </row>
    <row r="82" spans="2:12" ht="25.5" x14ac:dyDescent="0.2">
      <c r="B82" s="7"/>
      <c r="C82" s="7"/>
      <c r="D82" s="427" t="s">
        <v>1345</v>
      </c>
      <c r="E82" s="429" t="s">
        <v>1346</v>
      </c>
      <c r="F82" s="390">
        <v>107</v>
      </c>
      <c r="G82" s="382" t="s">
        <v>1221</v>
      </c>
      <c r="H82" s="425" t="s">
        <v>1347</v>
      </c>
      <c r="I82" s="426" t="s">
        <v>728</v>
      </c>
      <c r="J82" s="482"/>
      <c r="K82" s="8"/>
    </row>
    <row r="83" spans="2:12" ht="15" customHeight="1" x14ac:dyDescent="0.2">
      <c r="B83" s="7"/>
      <c r="C83" s="7"/>
      <c r="D83" s="427" t="s">
        <v>1348</v>
      </c>
      <c r="E83" s="429" t="s">
        <v>1346</v>
      </c>
      <c r="F83" s="390"/>
      <c r="G83" s="423" t="s">
        <v>1191</v>
      </c>
      <c r="H83" s="426" t="s">
        <v>1223</v>
      </c>
      <c r="I83" s="426" t="s">
        <v>728</v>
      </c>
      <c r="J83" s="482"/>
      <c r="K83" s="8"/>
    </row>
    <row r="84" spans="2:12" x14ac:dyDescent="0.2">
      <c r="B84" s="7"/>
      <c r="C84" s="7"/>
      <c r="D84" s="427" t="s">
        <v>1349</v>
      </c>
      <c r="E84" s="429" t="s">
        <v>1350</v>
      </c>
      <c r="F84" s="390">
        <v>149</v>
      </c>
      <c r="G84" s="423" t="s">
        <v>1191</v>
      </c>
      <c r="H84" s="426" t="s">
        <v>1351</v>
      </c>
      <c r="I84" s="426" t="s">
        <v>728</v>
      </c>
      <c r="J84" s="482"/>
      <c r="K84" s="8"/>
    </row>
    <row r="85" spans="2:12" ht="23.25" customHeight="1" thickBot="1" x14ac:dyDescent="0.25">
      <c r="B85" s="7"/>
      <c r="C85" s="7"/>
      <c r="D85" s="561" t="s">
        <v>1352</v>
      </c>
      <c r="E85" s="562" t="s">
        <v>1353</v>
      </c>
      <c r="F85" s="484">
        <v>17192</v>
      </c>
      <c r="G85" s="378" t="s">
        <v>2220</v>
      </c>
      <c r="H85" s="484" t="s">
        <v>1354</v>
      </c>
      <c r="I85" s="430" t="s">
        <v>728</v>
      </c>
      <c r="J85" s="485"/>
      <c r="K85" s="8"/>
    </row>
    <row r="86" spans="2:12" ht="6" customHeight="1" thickBot="1" x14ac:dyDescent="0.25">
      <c r="B86" s="7"/>
      <c r="C86" s="36"/>
      <c r="D86" s="37"/>
      <c r="E86" s="37"/>
      <c r="F86" s="37"/>
      <c r="G86" s="37"/>
      <c r="H86" s="37"/>
      <c r="I86" s="37"/>
      <c r="J86" s="38"/>
      <c r="K86" s="8"/>
    </row>
    <row r="87" spans="2:12" ht="3" customHeight="1" x14ac:dyDescent="0.2">
      <c r="B87" s="7"/>
      <c r="C87" s="19"/>
      <c r="D87" s="19"/>
      <c r="E87" s="19"/>
      <c r="F87" s="19"/>
      <c r="G87" s="19"/>
      <c r="H87" s="19"/>
      <c r="I87" s="19"/>
      <c r="J87" s="19"/>
      <c r="K87" s="8"/>
    </row>
    <row r="88" spans="2:12" ht="3.75" customHeight="1" thickBot="1" x14ac:dyDescent="0.25">
      <c r="B88" s="7"/>
      <c r="C88" s="19"/>
      <c r="D88" s="19"/>
      <c r="E88" s="19"/>
      <c r="F88" s="19"/>
      <c r="G88" s="19"/>
      <c r="H88" s="19"/>
      <c r="I88" s="19"/>
      <c r="J88" s="19"/>
      <c r="K88" s="8"/>
    </row>
    <row r="89" spans="2:12" ht="15" customHeight="1" x14ac:dyDescent="0.2">
      <c r="B89" s="7"/>
      <c r="C89" s="20"/>
      <c r="D89" s="21" t="s">
        <v>462</v>
      </c>
      <c r="E89" s="22"/>
      <c r="F89" s="22"/>
      <c r="G89" s="22"/>
      <c r="H89" s="22"/>
      <c r="I89" s="22"/>
      <c r="J89" s="23"/>
      <c r="K89" s="8"/>
    </row>
    <row r="90" spans="2:12" ht="8.25" customHeight="1" thickBot="1" x14ac:dyDescent="0.25">
      <c r="B90" s="7"/>
      <c r="C90" s="7"/>
      <c r="D90" s="11"/>
      <c r="E90" s="19"/>
      <c r="F90" s="19"/>
      <c r="G90" s="19"/>
      <c r="H90" s="19"/>
      <c r="I90" s="19"/>
      <c r="J90" s="8"/>
      <c r="K90" s="8"/>
    </row>
    <row r="91" spans="2:12" ht="13.5" customHeight="1" x14ac:dyDescent="0.2">
      <c r="B91" s="7"/>
      <c r="C91" s="7"/>
      <c r="D91" s="599" t="s">
        <v>454</v>
      </c>
      <c r="E91" s="600"/>
      <c r="F91" s="601"/>
      <c r="G91" s="672" t="s">
        <v>455</v>
      </c>
      <c r="H91" s="672" t="s">
        <v>456</v>
      </c>
      <c r="I91" s="608" t="s">
        <v>457</v>
      </c>
      <c r="J91" s="609"/>
      <c r="K91" s="8"/>
    </row>
    <row r="92" spans="2:12" ht="15" customHeight="1" x14ac:dyDescent="0.2">
      <c r="B92" s="7"/>
      <c r="C92" s="7"/>
      <c r="D92" s="24" t="s">
        <v>458</v>
      </c>
      <c r="E92" s="612" t="s">
        <v>459</v>
      </c>
      <c r="F92" s="613"/>
      <c r="G92" s="673"/>
      <c r="H92" s="673"/>
      <c r="I92" s="610"/>
      <c r="J92" s="611"/>
      <c r="K92" s="8"/>
    </row>
    <row r="93" spans="2:12" ht="26.25" customHeight="1" x14ac:dyDescent="0.2">
      <c r="B93" s="7"/>
      <c r="C93" s="7"/>
      <c r="D93" s="49" t="s">
        <v>1274</v>
      </c>
      <c r="E93" s="670" t="s">
        <v>1274</v>
      </c>
      <c r="F93" s="671"/>
      <c r="G93" s="307" t="s">
        <v>1355</v>
      </c>
      <c r="H93" s="431" t="s">
        <v>1356</v>
      </c>
      <c r="I93" s="593"/>
      <c r="J93" s="659"/>
      <c r="K93" s="8"/>
    </row>
    <row r="94" spans="2:12" ht="41.25" customHeight="1" x14ac:dyDescent="0.2">
      <c r="B94" s="7"/>
      <c r="C94" s="7"/>
      <c r="D94" s="49" t="s">
        <v>1357</v>
      </c>
      <c r="E94" s="670" t="s">
        <v>1358</v>
      </c>
      <c r="F94" s="671"/>
      <c r="G94" s="307" t="s">
        <v>1359</v>
      </c>
      <c r="H94" s="431"/>
      <c r="I94" s="593"/>
      <c r="J94" s="659"/>
      <c r="K94" s="8"/>
    </row>
    <row r="95" spans="2:12" ht="6.75" customHeight="1" thickBot="1" x14ac:dyDescent="0.25">
      <c r="B95" s="7"/>
      <c r="C95" s="36"/>
      <c r="D95" s="37"/>
      <c r="E95" s="39"/>
      <c r="F95" s="39"/>
      <c r="G95" s="39"/>
      <c r="H95" s="39"/>
      <c r="I95" s="39"/>
      <c r="J95" s="40"/>
      <c r="K95" s="8"/>
    </row>
    <row r="96" spans="2:12" ht="7.5" customHeight="1" thickBot="1" x14ac:dyDescent="0.25">
      <c r="B96" s="7"/>
      <c r="C96" s="19"/>
      <c r="D96" s="19"/>
      <c r="E96" s="19"/>
      <c r="F96" s="19"/>
      <c r="G96" s="19"/>
      <c r="H96" s="19"/>
      <c r="I96" s="19"/>
      <c r="J96" s="19"/>
      <c r="K96" s="8"/>
      <c r="L96" s="19"/>
    </row>
    <row r="97" spans="2:12" ht="15" customHeight="1" x14ac:dyDescent="0.2">
      <c r="B97" s="7"/>
      <c r="C97" s="2"/>
      <c r="D97" s="41" t="s">
        <v>463</v>
      </c>
      <c r="E97" s="4"/>
      <c r="F97" s="4"/>
      <c r="G97" s="4"/>
      <c r="H97" s="4"/>
      <c r="I97" s="4"/>
      <c r="J97" s="5"/>
      <c r="K97" s="42"/>
      <c r="L97" s="19"/>
    </row>
    <row r="98" spans="2:12" ht="6.75" customHeight="1" thickBot="1" x14ac:dyDescent="0.25">
      <c r="B98" s="7"/>
      <c r="C98" s="43"/>
      <c r="D98" s="44"/>
      <c r="E98" s="44"/>
      <c r="F98" s="44"/>
      <c r="G98" s="44"/>
      <c r="H98" s="44"/>
      <c r="I98" s="44"/>
      <c r="J98" s="42"/>
      <c r="K98" s="42"/>
      <c r="L98" s="19"/>
    </row>
    <row r="99" spans="2:12" s="12" customFormat="1" ht="16.5" customHeight="1" x14ac:dyDescent="0.2">
      <c r="B99" s="10"/>
      <c r="C99" s="45"/>
      <c r="D99" s="624" t="s">
        <v>454</v>
      </c>
      <c r="E99" s="625"/>
      <c r="F99" s="602" t="s">
        <v>455</v>
      </c>
      <c r="G99" s="602" t="s">
        <v>456</v>
      </c>
      <c r="H99" s="602" t="s">
        <v>457</v>
      </c>
      <c r="I99" s="602"/>
      <c r="J99" s="626"/>
      <c r="K99" s="15"/>
    </row>
    <row r="100" spans="2:12" s="12" customFormat="1" ht="17.25" customHeight="1" x14ac:dyDescent="0.2">
      <c r="B100" s="10"/>
      <c r="C100" s="45"/>
      <c r="D100" s="24" t="s">
        <v>458</v>
      </c>
      <c r="E100" s="46" t="s">
        <v>459</v>
      </c>
      <c r="F100" s="603"/>
      <c r="G100" s="603"/>
      <c r="H100" s="47" t="s">
        <v>464</v>
      </c>
      <c r="I100" s="47" t="s">
        <v>465</v>
      </c>
      <c r="J100" s="48" t="s">
        <v>466</v>
      </c>
      <c r="K100" s="15"/>
    </row>
    <row r="101" spans="2:12" ht="6" customHeight="1" x14ac:dyDescent="0.2">
      <c r="B101" s="7"/>
      <c r="C101" s="43"/>
      <c r="D101" s="49"/>
      <c r="E101" s="50"/>
      <c r="F101" s="51"/>
      <c r="G101" s="52"/>
      <c r="H101" s="53"/>
      <c r="I101" s="54"/>
      <c r="J101" s="55"/>
      <c r="K101" s="8"/>
    </row>
    <row r="102" spans="2:12" ht="7.5" customHeight="1" thickBot="1" x14ac:dyDescent="0.25">
      <c r="B102" s="7"/>
      <c r="C102" s="57"/>
      <c r="D102" s="130"/>
      <c r="E102" s="58"/>
      <c r="F102" s="59"/>
      <c r="G102" s="60"/>
      <c r="H102" s="60"/>
      <c r="I102" s="60"/>
      <c r="J102" s="61"/>
      <c r="K102" s="42"/>
      <c r="L102" s="19"/>
    </row>
    <row r="103" spans="2:12" ht="3" customHeight="1" thickBot="1" x14ac:dyDescent="0.25">
      <c r="B103" s="7"/>
      <c r="C103" s="44"/>
      <c r="D103" s="62"/>
      <c r="E103" s="63"/>
      <c r="F103" s="64"/>
      <c r="G103" s="65"/>
      <c r="H103" s="65"/>
      <c r="I103" s="65"/>
      <c r="J103" s="65"/>
      <c r="K103" s="42"/>
      <c r="L103" s="19"/>
    </row>
    <row r="104" spans="2:12" ht="15" customHeight="1" x14ac:dyDescent="0.2">
      <c r="B104" s="7"/>
      <c r="C104" s="2"/>
      <c r="D104" s="41" t="s">
        <v>467</v>
      </c>
      <c r="E104" s="4"/>
      <c r="F104" s="4"/>
      <c r="G104" s="4"/>
      <c r="H104" s="4"/>
      <c r="I104" s="4"/>
      <c r="J104" s="5"/>
      <c r="K104" s="42"/>
      <c r="L104" s="19"/>
    </row>
    <row r="105" spans="2:12" ht="5.25" customHeight="1" thickBot="1" x14ac:dyDescent="0.25">
      <c r="B105" s="7"/>
      <c r="C105" s="43"/>
      <c r="D105" s="44"/>
      <c r="E105" s="44"/>
      <c r="F105" s="44"/>
      <c r="G105" s="44"/>
      <c r="H105" s="44"/>
      <c r="I105" s="44"/>
      <c r="J105" s="42"/>
      <c r="K105" s="42"/>
      <c r="L105" s="19"/>
    </row>
    <row r="106" spans="2:12" s="12" customFormat="1" ht="15" customHeight="1" x14ac:dyDescent="0.2">
      <c r="B106" s="10"/>
      <c r="C106" s="45"/>
      <c r="D106" s="624" t="s">
        <v>454</v>
      </c>
      <c r="E106" s="625"/>
      <c r="F106" s="602" t="s">
        <v>455</v>
      </c>
      <c r="G106" s="602" t="s">
        <v>456</v>
      </c>
      <c r="H106" s="602" t="s">
        <v>457</v>
      </c>
      <c r="I106" s="602"/>
      <c r="J106" s="626"/>
      <c r="K106" s="15"/>
    </row>
    <row r="107" spans="2:12" s="12" customFormat="1" ht="23.25" customHeight="1" x14ac:dyDescent="0.2">
      <c r="B107" s="10"/>
      <c r="C107" s="45"/>
      <c r="D107" s="24" t="s">
        <v>458</v>
      </c>
      <c r="E107" s="46" t="s">
        <v>459</v>
      </c>
      <c r="F107" s="603"/>
      <c r="G107" s="603"/>
      <c r="H107" s="47" t="s">
        <v>464</v>
      </c>
      <c r="I107" s="47" t="s">
        <v>465</v>
      </c>
      <c r="J107" s="48" t="s">
        <v>466</v>
      </c>
      <c r="K107" s="15"/>
    </row>
    <row r="108" spans="2:12" ht="8.25" customHeight="1" x14ac:dyDescent="0.2">
      <c r="B108" s="7"/>
      <c r="C108" s="43"/>
      <c r="D108" s="49"/>
      <c r="E108" s="50"/>
      <c r="F108" s="51"/>
      <c r="G108" s="56"/>
      <c r="H108" s="66"/>
      <c r="I108" s="66"/>
      <c r="J108" s="55"/>
      <c r="K108" s="8"/>
    </row>
    <row r="109" spans="2:12" ht="7.5" customHeight="1" thickBot="1" x14ac:dyDescent="0.25">
      <c r="B109" s="7"/>
      <c r="C109" s="43"/>
      <c r="D109" s="58"/>
      <c r="E109" s="215"/>
      <c r="F109" s="215"/>
      <c r="G109" s="215"/>
      <c r="H109" s="215"/>
      <c r="I109" s="215"/>
      <c r="J109" s="67"/>
      <c r="K109" s="42"/>
      <c r="L109" s="19"/>
    </row>
    <row r="110" spans="2:12" ht="15" customHeight="1" thickBot="1" x14ac:dyDescent="0.25">
      <c r="B110" s="7"/>
      <c r="C110" s="68"/>
      <c r="D110" s="68"/>
      <c r="E110" s="68"/>
      <c r="F110" s="68"/>
      <c r="G110" s="68"/>
      <c r="H110" s="68"/>
      <c r="I110" s="68"/>
      <c r="J110" s="68"/>
      <c r="K110" s="42"/>
      <c r="L110" s="19"/>
    </row>
    <row r="111" spans="2:12" s="77" customFormat="1" ht="38.25" x14ac:dyDescent="0.25">
      <c r="B111" s="69"/>
      <c r="C111" s="70"/>
      <c r="D111" s="71" t="s">
        <v>468</v>
      </c>
      <c r="E111" s="72"/>
      <c r="F111" s="72"/>
      <c r="G111" s="73"/>
      <c r="H111" s="74" t="s">
        <v>469</v>
      </c>
      <c r="I111" s="74" t="s">
        <v>470</v>
      </c>
      <c r="J111" s="75" t="s">
        <v>471</v>
      </c>
      <c r="K111" s="76"/>
    </row>
    <row r="112" spans="2:12" s="77" customFormat="1" ht="17.25" customHeight="1" x14ac:dyDescent="0.25">
      <c r="B112" s="69"/>
      <c r="C112" s="69"/>
      <c r="D112" s="78" t="s">
        <v>472</v>
      </c>
      <c r="E112" s="79"/>
      <c r="F112" s="79"/>
      <c r="G112" s="79"/>
      <c r="H112" s="80"/>
      <c r="I112" s="80"/>
      <c r="J112" s="81">
        <f>H112+I112</f>
        <v>0</v>
      </c>
      <c r="K112" s="76"/>
    </row>
    <row r="113" spans="2:12" s="77" customFormat="1" ht="17.25" customHeight="1" x14ac:dyDescent="0.25">
      <c r="B113" s="69"/>
      <c r="C113" s="69"/>
      <c r="D113" s="78" t="s">
        <v>473</v>
      </c>
      <c r="E113" s="79"/>
      <c r="F113" s="79"/>
      <c r="G113" s="79"/>
      <c r="H113" s="80"/>
      <c r="I113" s="80"/>
      <c r="J113" s="81">
        <f t="shared" ref="J113:J123" si="0">H113+I113</f>
        <v>0</v>
      </c>
      <c r="K113" s="76"/>
    </row>
    <row r="114" spans="2:12" s="77" customFormat="1" ht="17.25" customHeight="1" x14ac:dyDescent="0.25">
      <c r="B114" s="69"/>
      <c r="C114" s="69"/>
      <c r="D114" s="82" t="s">
        <v>474</v>
      </c>
      <c r="E114" s="83"/>
      <c r="F114" s="83"/>
      <c r="G114" s="83"/>
      <c r="H114" s="80"/>
      <c r="I114" s="80"/>
      <c r="J114" s="81">
        <f t="shared" si="0"/>
        <v>0</v>
      </c>
      <c r="K114" s="76"/>
    </row>
    <row r="115" spans="2:12" s="77" customFormat="1" ht="17.25" customHeight="1" x14ac:dyDescent="0.25">
      <c r="B115" s="69"/>
      <c r="C115" s="69"/>
      <c r="D115" s="78" t="s">
        <v>475</v>
      </c>
      <c r="E115" s="79"/>
      <c r="F115" s="79"/>
      <c r="G115" s="79"/>
      <c r="H115" s="80"/>
      <c r="I115" s="80"/>
      <c r="J115" s="81">
        <f t="shared" si="0"/>
        <v>0</v>
      </c>
      <c r="K115" s="76"/>
    </row>
    <row r="116" spans="2:12" s="77" customFormat="1" ht="17.25" customHeight="1" x14ac:dyDescent="0.25">
      <c r="B116" s="69"/>
      <c r="C116" s="69"/>
      <c r="D116" s="78" t="s">
        <v>476</v>
      </c>
      <c r="E116" s="79"/>
      <c r="F116" s="79"/>
      <c r="G116" s="79"/>
      <c r="H116" s="80"/>
      <c r="I116" s="80"/>
      <c r="J116" s="81">
        <f t="shared" si="0"/>
        <v>0</v>
      </c>
      <c r="K116" s="76"/>
    </row>
    <row r="117" spans="2:12" s="77" customFormat="1" ht="17.25" customHeight="1" x14ac:dyDescent="0.25">
      <c r="B117" s="69"/>
      <c r="C117" s="69"/>
      <c r="D117" s="82" t="s">
        <v>477</v>
      </c>
      <c r="E117" s="83"/>
      <c r="F117" s="83"/>
      <c r="G117" s="83"/>
      <c r="H117" s="80"/>
      <c r="I117" s="80"/>
      <c r="J117" s="81">
        <f t="shared" si="0"/>
        <v>0</v>
      </c>
      <c r="K117" s="76"/>
    </row>
    <row r="118" spans="2:12" s="77" customFormat="1" ht="17.25" customHeight="1" x14ac:dyDescent="0.25">
      <c r="B118" s="69"/>
      <c r="C118" s="69"/>
      <c r="D118" s="82" t="s">
        <v>650</v>
      </c>
      <c r="E118" s="83"/>
      <c r="F118" s="83"/>
      <c r="G118" s="83"/>
      <c r="H118" s="80"/>
      <c r="I118" s="80"/>
      <c r="J118" s="81">
        <f t="shared" si="0"/>
        <v>0</v>
      </c>
      <c r="K118" s="76"/>
    </row>
    <row r="119" spans="2:12" s="77" customFormat="1" ht="17.25" customHeight="1" x14ac:dyDescent="0.25">
      <c r="B119" s="69"/>
      <c r="C119" s="69"/>
      <c r="D119" s="82" t="s">
        <v>478</v>
      </c>
      <c r="E119" s="83"/>
      <c r="F119" s="83"/>
      <c r="G119" s="83"/>
      <c r="H119" s="80"/>
      <c r="I119" s="80"/>
      <c r="J119" s="81">
        <f t="shared" si="0"/>
        <v>0</v>
      </c>
      <c r="K119" s="76"/>
    </row>
    <row r="120" spans="2:12" s="77" customFormat="1" ht="17.25" customHeight="1" x14ac:dyDescent="0.25">
      <c r="B120" s="69"/>
      <c r="C120" s="69"/>
      <c r="D120" s="82" t="s">
        <v>479</v>
      </c>
      <c r="E120" s="83"/>
      <c r="F120" s="83"/>
      <c r="G120" s="83"/>
      <c r="H120" s="80"/>
      <c r="I120" s="80"/>
      <c r="J120" s="81">
        <f t="shared" si="0"/>
        <v>0</v>
      </c>
      <c r="K120" s="76"/>
    </row>
    <row r="121" spans="2:12" s="77" customFormat="1" ht="17.25" customHeight="1" x14ac:dyDescent="0.25">
      <c r="B121" s="69"/>
      <c r="C121" s="69"/>
      <c r="D121" s="82" t="s">
        <v>480</v>
      </c>
      <c r="E121" s="83"/>
      <c r="F121" s="83"/>
      <c r="G121" s="83"/>
      <c r="H121" s="80"/>
      <c r="I121" s="80"/>
      <c r="J121" s="81">
        <f t="shared" si="0"/>
        <v>0</v>
      </c>
      <c r="K121" s="76"/>
    </row>
    <row r="122" spans="2:12" s="77" customFormat="1" ht="17.25" customHeight="1" x14ac:dyDescent="0.25">
      <c r="B122" s="69"/>
      <c r="C122" s="69"/>
      <c r="D122" s="82" t="s">
        <v>481</v>
      </c>
      <c r="E122" s="83"/>
      <c r="F122" s="83"/>
      <c r="G122" s="83"/>
      <c r="H122" s="84"/>
      <c r="I122" s="80"/>
      <c r="J122" s="81">
        <f t="shared" si="0"/>
        <v>0</v>
      </c>
      <c r="K122" s="76"/>
    </row>
    <row r="123" spans="2:12" s="77" customFormat="1" ht="17.25" customHeight="1" x14ac:dyDescent="0.25">
      <c r="B123" s="69"/>
      <c r="C123" s="69"/>
      <c r="D123" s="82" t="s">
        <v>482</v>
      </c>
      <c r="E123" s="83"/>
      <c r="F123" s="83"/>
      <c r="G123" s="83"/>
      <c r="H123" s="84"/>
      <c r="I123" s="80"/>
      <c r="J123" s="81">
        <f t="shared" si="0"/>
        <v>0</v>
      </c>
      <c r="K123" s="76"/>
    </row>
    <row r="124" spans="2:12" s="77" customFormat="1" ht="17.25" customHeight="1" x14ac:dyDescent="0.25">
      <c r="B124" s="69"/>
      <c r="C124" s="69"/>
      <c r="D124" s="85" t="s">
        <v>2</v>
      </c>
      <c r="E124" s="18"/>
      <c r="F124" s="18"/>
      <c r="G124" s="18"/>
      <c r="H124" s="86">
        <f>SUM(H112:H123)</f>
        <v>0</v>
      </c>
      <c r="I124" s="86">
        <f>SUM(I112:I123)</f>
        <v>0</v>
      </c>
      <c r="J124" s="219">
        <f>SUM(J112:J123)</f>
        <v>0</v>
      </c>
      <c r="K124" s="220"/>
    </row>
    <row r="125" spans="2:12" s="77" customFormat="1" ht="15" customHeight="1" thickBot="1" x14ac:dyDescent="0.3">
      <c r="B125" s="69"/>
      <c r="C125" s="87"/>
      <c r="D125" s="88" t="s">
        <v>483</v>
      </c>
      <c r="E125" s="89"/>
      <c r="F125" s="89"/>
      <c r="G125" s="89"/>
      <c r="H125" s="90"/>
      <c r="I125" s="90"/>
      <c r="J125" s="91"/>
      <c r="K125" s="76"/>
    </row>
    <row r="126" spans="2:12" ht="15.75" customHeight="1" thickBot="1" x14ac:dyDescent="0.25">
      <c r="B126" s="7"/>
      <c r="C126" s="19"/>
      <c r="D126" s="19"/>
      <c r="E126" s="19"/>
      <c r="F126" s="19"/>
      <c r="G126" s="19"/>
      <c r="H126" s="19"/>
      <c r="I126" s="19"/>
      <c r="J126" s="19"/>
      <c r="K126" s="8"/>
      <c r="L126" s="19"/>
    </row>
    <row r="127" spans="2:12" s="97" customFormat="1" x14ac:dyDescent="0.2">
      <c r="B127" s="45"/>
      <c r="C127" s="92"/>
      <c r="D127" s="41" t="s">
        <v>484</v>
      </c>
      <c r="E127" s="93"/>
      <c r="F127" s="93"/>
      <c r="G127" s="41"/>
      <c r="H127" s="41"/>
      <c r="I127" s="41"/>
      <c r="J127" s="94"/>
      <c r="K127" s="95"/>
      <c r="L127" s="96"/>
    </row>
    <row r="128" spans="2:12" s="102" customFormat="1" ht="17.25" customHeight="1" x14ac:dyDescent="0.2">
      <c r="B128" s="98"/>
      <c r="C128" s="98"/>
      <c r="D128" s="99"/>
      <c r="E128" s="100"/>
      <c r="F128" s="100"/>
      <c r="G128" s="100"/>
      <c r="H128" s="100"/>
      <c r="I128" s="100"/>
      <c r="J128" s="221" t="s">
        <v>457</v>
      </c>
      <c r="K128" s="222"/>
      <c r="L128" s="99"/>
    </row>
    <row r="129" spans="2:12" s="102" customFormat="1" ht="17.25" customHeight="1" x14ac:dyDescent="0.25">
      <c r="B129" s="98"/>
      <c r="C129" s="98"/>
      <c r="D129" s="103" t="s">
        <v>485</v>
      </c>
      <c r="E129" s="104"/>
      <c r="F129" s="104"/>
      <c r="G129" s="104"/>
      <c r="H129" s="104"/>
      <c r="I129" s="105"/>
      <c r="J129" s="81"/>
      <c r="K129" s="101"/>
      <c r="L129" s="99"/>
    </row>
    <row r="130" spans="2:12" s="102" customFormat="1" ht="17.25" customHeight="1" x14ac:dyDescent="0.25">
      <c r="B130" s="98"/>
      <c r="C130" s="98"/>
      <c r="D130" s="106" t="s">
        <v>486</v>
      </c>
      <c r="E130" s="104"/>
      <c r="F130" s="104"/>
      <c r="G130" s="104"/>
      <c r="H130" s="104"/>
      <c r="I130" s="104"/>
      <c r="J130" s="81"/>
      <c r="K130" s="101"/>
      <c r="L130" s="99"/>
    </row>
    <row r="131" spans="2:12" s="102" customFormat="1" ht="14.25" customHeight="1" x14ac:dyDescent="0.25">
      <c r="B131" s="98"/>
      <c r="C131" s="98"/>
      <c r="D131" s="107" t="s">
        <v>2</v>
      </c>
      <c r="E131" s="104"/>
      <c r="F131" s="104"/>
      <c r="G131" s="104"/>
      <c r="H131" s="104"/>
      <c r="I131" s="104"/>
      <c r="J131" s="81">
        <f>J129+J130</f>
        <v>0</v>
      </c>
      <c r="K131" s="101"/>
      <c r="L131" s="99"/>
    </row>
    <row r="132" spans="2:12" s="102" customFormat="1" ht="14.25" customHeight="1" thickBot="1" x14ac:dyDescent="0.25">
      <c r="B132" s="98"/>
      <c r="C132" s="108"/>
      <c r="D132" s="88" t="s">
        <v>647</v>
      </c>
      <c r="E132" s="88"/>
      <c r="F132" s="109"/>
      <c r="G132" s="109"/>
      <c r="H132" s="90"/>
      <c r="I132" s="90"/>
      <c r="J132" s="110"/>
      <c r="K132" s="101"/>
    </row>
    <row r="133" spans="2:12" s="6" customFormat="1" ht="15" customHeight="1" thickBot="1" x14ac:dyDescent="0.25">
      <c r="B133" s="43"/>
      <c r="C133" s="44"/>
      <c r="D133" s="44"/>
      <c r="E133" s="44"/>
      <c r="F133" s="44"/>
      <c r="G133" s="44"/>
      <c r="H133" s="44"/>
      <c r="I133" s="44"/>
      <c r="J133" s="44"/>
      <c r="K133" s="42"/>
      <c r="L133" s="44"/>
    </row>
    <row r="134" spans="2:12" s="6" customFormat="1" ht="15" customHeight="1" x14ac:dyDescent="0.2">
      <c r="B134" s="43"/>
      <c r="C134" s="2"/>
      <c r="D134" s="21" t="s">
        <v>487</v>
      </c>
      <c r="E134" s="4"/>
      <c r="F134" s="4"/>
      <c r="G134" s="4"/>
      <c r="H134" s="627" t="s">
        <v>457</v>
      </c>
      <c r="I134" s="628"/>
      <c r="J134" s="629"/>
      <c r="K134" s="42"/>
      <c r="L134" s="44"/>
    </row>
    <row r="135" spans="2:12" s="6" customFormat="1" ht="17.25" customHeight="1" x14ac:dyDescent="0.2">
      <c r="B135" s="43"/>
      <c r="C135" s="43"/>
      <c r="D135" s="111" t="s">
        <v>488</v>
      </c>
      <c r="E135" s="112"/>
      <c r="F135" s="111"/>
      <c r="G135" s="113" t="s">
        <v>489</v>
      </c>
      <c r="H135" s="47" t="s">
        <v>464</v>
      </c>
      <c r="I135" s="47" t="s">
        <v>465</v>
      </c>
      <c r="J135" s="48" t="s">
        <v>466</v>
      </c>
      <c r="K135" s="42"/>
      <c r="L135" s="44"/>
    </row>
    <row r="136" spans="2:12" s="120" customFormat="1" ht="17.25" customHeight="1" x14ac:dyDescent="0.2">
      <c r="B136" s="114"/>
      <c r="C136" s="114"/>
      <c r="D136" s="115" t="s">
        <v>490</v>
      </c>
      <c r="E136" s="111"/>
      <c r="F136" s="115"/>
      <c r="G136" s="116">
        <f>COUNT(J17:J85)</f>
        <v>0</v>
      </c>
      <c r="H136" s="86">
        <f>SUM(J17:J85)</f>
        <v>0</v>
      </c>
      <c r="I136" s="117"/>
      <c r="J136" s="118"/>
      <c r="K136" s="119"/>
      <c r="L136" s="14"/>
    </row>
    <row r="137" spans="2:12" s="102" customFormat="1" ht="17.25" customHeight="1" x14ac:dyDescent="0.25">
      <c r="B137" s="98"/>
      <c r="C137" s="98"/>
      <c r="D137" s="115" t="s">
        <v>491</v>
      </c>
      <c r="E137" s="115"/>
      <c r="F137" s="115"/>
      <c r="G137" s="121">
        <f>COUNT(I93:J94)</f>
        <v>0</v>
      </c>
      <c r="H137" s="223">
        <f>SUM(I93:J94)</f>
        <v>0</v>
      </c>
      <c r="I137" s="122"/>
      <c r="J137" s="123"/>
      <c r="K137" s="101"/>
      <c r="L137" s="99"/>
    </row>
    <row r="138" spans="2:12" s="102" customFormat="1" ht="17.25" customHeight="1" x14ac:dyDescent="0.25">
      <c r="B138" s="98"/>
      <c r="C138" s="98"/>
      <c r="D138" s="115" t="s">
        <v>492</v>
      </c>
      <c r="E138" s="115"/>
      <c r="F138" s="115"/>
      <c r="G138" s="121">
        <f>COUNT(J101)</f>
        <v>0</v>
      </c>
      <c r="H138" s="121">
        <f>SUM(J101)</f>
        <v>0</v>
      </c>
      <c r="I138" s="121"/>
      <c r="J138" s="81"/>
      <c r="K138" s="101"/>
      <c r="L138" s="99"/>
    </row>
    <row r="139" spans="2:12" s="102" customFormat="1" ht="17.25" customHeight="1" x14ac:dyDescent="0.25">
      <c r="B139" s="98"/>
      <c r="C139" s="98"/>
      <c r="D139" s="115" t="s">
        <v>493</v>
      </c>
      <c r="E139" s="115"/>
      <c r="F139" s="115"/>
      <c r="G139" s="121">
        <f>COUNT(J108)</f>
        <v>0</v>
      </c>
      <c r="H139" s="121">
        <f>SUM(J108)</f>
        <v>0</v>
      </c>
      <c r="I139" s="121"/>
      <c r="J139" s="81"/>
      <c r="K139" s="101"/>
      <c r="L139" s="99"/>
    </row>
    <row r="140" spans="2:12" s="102" customFormat="1" ht="17.25" customHeight="1" x14ac:dyDescent="0.25">
      <c r="B140" s="98"/>
      <c r="C140" s="98"/>
      <c r="D140" s="124" t="s">
        <v>494</v>
      </c>
      <c r="E140" s="115"/>
      <c r="F140" s="115"/>
      <c r="G140" s="122"/>
      <c r="H140" s="223">
        <f>J131</f>
        <v>0</v>
      </c>
      <c r="I140" s="122"/>
      <c r="J140" s="123"/>
      <c r="K140" s="101"/>
      <c r="L140" s="99"/>
    </row>
    <row r="141" spans="2:12" s="102" customFormat="1" ht="17.25" customHeight="1" x14ac:dyDescent="0.25">
      <c r="B141" s="98"/>
      <c r="C141" s="98"/>
      <c r="D141" s="124" t="s">
        <v>495</v>
      </c>
      <c r="E141" s="115"/>
      <c r="F141" s="115"/>
      <c r="G141" s="122"/>
      <c r="H141" s="122"/>
      <c r="I141" s="223">
        <f>H124</f>
        <v>0</v>
      </c>
      <c r="J141" s="81">
        <f>I124</f>
        <v>0</v>
      </c>
      <c r="K141" s="101"/>
      <c r="L141" s="99"/>
    </row>
    <row r="142" spans="2:12" s="102" customFormat="1" ht="17.25" customHeight="1" x14ac:dyDescent="0.25">
      <c r="B142" s="98"/>
      <c r="C142" s="98"/>
      <c r="D142" s="124" t="s">
        <v>496</v>
      </c>
      <c r="E142" s="115"/>
      <c r="F142" s="115"/>
      <c r="G142" s="121"/>
      <c r="H142" s="122"/>
      <c r="I142" s="122"/>
      <c r="J142" s="81"/>
      <c r="K142" s="101"/>
      <c r="L142" s="99"/>
    </row>
    <row r="143" spans="2:12" s="102" customFormat="1" ht="17.25" customHeight="1" x14ac:dyDescent="0.25">
      <c r="B143" s="98"/>
      <c r="C143" s="98"/>
      <c r="D143" s="125" t="s">
        <v>497</v>
      </c>
      <c r="E143" s="115"/>
      <c r="F143" s="125"/>
      <c r="G143" s="80">
        <f>G142+G139+G138+G137+G136</f>
        <v>0</v>
      </c>
      <c r="H143" s="80">
        <f>SUM(H136:H140)</f>
        <v>0</v>
      </c>
      <c r="I143" s="80">
        <f>I138+I139+I141</f>
        <v>0</v>
      </c>
      <c r="J143" s="81">
        <f>J138+J139+J141+J142</f>
        <v>0</v>
      </c>
      <c r="K143" s="101"/>
      <c r="L143" s="99"/>
    </row>
    <row r="144" spans="2:12" s="102" customFormat="1" ht="17.25" customHeight="1" thickBot="1" x14ac:dyDescent="0.3">
      <c r="B144" s="98"/>
      <c r="C144" s="108"/>
      <c r="D144" s="126" t="s">
        <v>498</v>
      </c>
      <c r="E144" s="127"/>
      <c r="F144" s="126"/>
      <c r="G144" s="128">
        <f>G143</f>
        <v>0</v>
      </c>
      <c r="H144" s="642">
        <f>H143+I143+J143</f>
        <v>0</v>
      </c>
      <c r="I144" s="643"/>
      <c r="J144" s="644"/>
      <c r="K144" s="101"/>
      <c r="L144" s="99"/>
    </row>
    <row r="145" spans="2:12" ht="13.5" thickBot="1" x14ac:dyDescent="0.25">
      <c r="B145" s="36"/>
      <c r="C145" s="37"/>
      <c r="D145" s="37"/>
      <c r="E145" s="37"/>
      <c r="F145" s="37"/>
      <c r="G145" s="37"/>
      <c r="H145" s="37"/>
      <c r="I145" s="37"/>
      <c r="J145" s="37"/>
      <c r="K145" s="38"/>
      <c r="L145" s="19"/>
    </row>
  </sheetData>
  <mergeCells count="26">
    <mergeCell ref="I93:J93"/>
    <mergeCell ref="I94:J94"/>
    <mergeCell ref="E93:F93"/>
    <mergeCell ref="E94:F94"/>
    <mergeCell ref="G91:G92"/>
    <mergeCell ref="H91:H92"/>
    <mergeCell ref="I91:J92"/>
    <mergeCell ref="E92:F92"/>
    <mergeCell ref="D91:F91"/>
    <mergeCell ref="C3:J5"/>
    <mergeCell ref="D15:E15"/>
    <mergeCell ref="F15:F16"/>
    <mergeCell ref="G15:G16"/>
    <mergeCell ref="H15:H16"/>
    <mergeCell ref="I15:I16"/>
    <mergeCell ref="J15:J16"/>
    <mergeCell ref="F99:F100"/>
    <mergeCell ref="G99:G100"/>
    <mergeCell ref="H99:J99"/>
    <mergeCell ref="D106:E106"/>
    <mergeCell ref="F106:F107"/>
    <mergeCell ref="G106:G107"/>
    <mergeCell ref="H106:J106"/>
    <mergeCell ref="H134:J134"/>
    <mergeCell ref="H144:J144"/>
    <mergeCell ref="D99:E99"/>
  </mergeCells>
  <phoneticPr fontId="16" type="noConversion"/>
  <printOptions horizontalCentered="1"/>
  <pageMargins left="0.23622047244094491" right="0.23622047244094491" top="0.67" bottom="0.31496062992125984" header="0.42" footer="0.31496062992125984"/>
  <pageSetup paperSize="9" scale="48" fitToHeight="0" orientation="portrait" verticalDpi="598" r:id="rId1"/>
  <headerFooter alignWithMargins="0"/>
  <rowBreaks count="1" manualBreakCount="1">
    <brk id="86"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107"/>
  <sheetViews>
    <sheetView showGridLines="0" view="pageBreakPreview" topLeftCell="A85" zoomScale="85" zoomScaleSheetLayoutView="85" workbookViewId="0">
      <selection activeCell="A108" sqref="A108:XFD122"/>
    </sheetView>
  </sheetViews>
  <sheetFormatPr defaultRowHeight="12.75" x14ac:dyDescent="0.2"/>
  <cols>
    <col min="1" max="1" width="4.28515625" style="1" customWidth="1"/>
    <col min="2" max="2" width="4.5703125" style="1" customWidth="1"/>
    <col min="3" max="3" width="6.140625" style="1" customWidth="1"/>
    <col min="4" max="4" width="39.85546875" style="1" customWidth="1"/>
    <col min="5" max="5" width="43" style="1" customWidth="1"/>
    <col min="6" max="6" width="16.42578125" style="1" customWidth="1"/>
    <col min="7" max="7" width="28.5703125" style="1" customWidth="1"/>
    <col min="8" max="8" width="24.7109375" style="1" customWidth="1"/>
    <col min="9" max="9" width="19.285156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206</v>
      </c>
      <c r="F8" s="11"/>
      <c r="G8" s="14" t="s">
        <v>448</v>
      </c>
      <c r="H8" s="17" t="s">
        <v>641</v>
      </c>
      <c r="I8" s="14"/>
      <c r="J8" s="11"/>
      <c r="K8" s="15"/>
    </row>
    <row r="9" spans="2:11" s="12" customFormat="1" x14ac:dyDescent="0.2">
      <c r="B9" s="10"/>
      <c r="C9" s="11" t="s">
        <v>591</v>
      </c>
      <c r="D9" s="11"/>
      <c r="E9" s="16">
        <v>1890571</v>
      </c>
      <c r="F9" s="11" t="s">
        <v>449</v>
      </c>
      <c r="G9" s="14" t="s">
        <v>450</v>
      </c>
      <c r="H9" s="18" t="s">
        <v>642</v>
      </c>
      <c r="I9" s="14"/>
      <c r="J9" s="11"/>
      <c r="K9" s="15"/>
    </row>
    <row r="10" spans="2:11" s="12" customFormat="1" x14ac:dyDescent="0.2">
      <c r="B10" s="10"/>
      <c r="C10" s="11"/>
      <c r="D10" s="11"/>
      <c r="E10" s="11"/>
      <c r="F10" s="11"/>
      <c r="G10" s="14" t="s">
        <v>451</v>
      </c>
      <c r="H10" s="329">
        <v>855</v>
      </c>
      <c r="I10" s="14"/>
      <c r="J10" s="11"/>
      <c r="K10" s="15"/>
    </row>
    <row r="11" spans="2:11" s="12" customFormat="1" x14ac:dyDescent="0.2">
      <c r="B11" s="10"/>
      <c r="C11" s="11"/>
      <c r="D11" s="11"/>
      <c r="E11" s="11"/>
      <c r="F11" s="11"/>
      <c r="G11" s="14" t="s">
        <v>452</v>
      </c>
      <c r="H11" s="18" t="s">
        <v>633</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8.25" customHeight="1" x14ac:dyDescent="0.2">
      <c r="B16" s="7"/>
      <c r="C16" s="7"/>
      <c r="D16" s="214" t="s">
        <v>594</v>
      </c>
      <c r="E16" s="213" t="s">
        <v>595</v>
      </c>
      <c r="F16" s="618"/>
      <c r="G16" s="618"/>
      <c r="H16" s="605"/>
      <c r="I16" s="605"/>
      <c r="J16" s="607"/>
      <c r="K16" s="8"/>
    </row>
    <row r="17" spans="2:11" ht="13.5" customHeight="1" x14ac:dyDescent="0.2">
      <c r="B17" s="7"/>
      <c r="C17" s="7"/>
      <c r="D17" s="454" t="s">
        <v>1360</v>
      </c>
      <c r="E17" s="563" t="str">
        <f>D17</f>
        <v>Şerefli- Deregözü- Güzelköy Grup Yolu</v>
      </c>
      <c r="F17" s="27">
        <v>491</v>
      </c>
      <c r="G17" s="27" t="s">
        <v>1361</v>
      </c>
      <c r="H17" s="28" t="s">
        <v>1362</v>
      </c>
      <c r="I17" s="28" t="s">
        <v>728</v>
      </c>
      <c r="J17" s="317"/>
      <c r="K17" s="8"/>
    </row>
    <row r="18" spans="2:11" ht="13.5" customHeight="1" x14ac:dyDescent="0.2">
      <c r="B18" s="7"/>
      <c r="C18" s="7"/>
      <c r="D18" s="432" t="s">
        <v>1363</v>
      </c>
      <c r="E18" s="563" t="str">
        <f t="shared" ref="E18:E44" si="0">D18</f>
        <v>Bozat- Şerefli- Medrese Köyü Bağlantı Yolu</v>
      </c>
      <c r="F18" s="30">
        <v>1222</v>
      </c>
      <c r="G18" s="27" t="s">
        <v>1361</v>
      </c>
      <c r="H18" s="28" t="s">
        <v>1362</v>
      </c>
      <c r="I18" s="28" t="s">
        <v>728</v>
      </c>
      <c r="J18" s="318"/>
      <c r="K18" s="8"/>
    </row>
    <row r="19" spans="2:11" ht="13.5" customHeight="1" x14ac:dyDescent="0.2">
      <c r="B19" s="7"/>
      <c r="C19" s="7"/>
      <c r="D19" s="432" t="s">
        <v>1364</v>
      </c>
      <c r="E19" s="563" t="str">
        <f t="shared" si="0"/>
        <v>Çayır- Medrese Köyü Bağlantı Yolu</v>
      </c>
      <c r="F19" s="30">
        <v>447</v>
      </c>
      <c r="G19" s="27" t="s">
        <v>1361</v>
      </c>
      <c r="H19" s="28" t="s">
        <v>1362</v>
      </c>
      <c r="I19" s="28" t="s">
        <v>728</v>
      </c>
      <c r="J19" s="318"/>
      <c r="K19" s="8"/>
    </row>
    <row r="20" spans="2:11" ht="15" customHeight="1" x14ac:dyDescent="0.2">
      <c r="B20" s="7"/>
      <c r="C20" s="7"/>
      <c r="D20" s="432" t="s">
        <v>1365</v>
      </c>
      <c r="E20" s="563" t="str">
        <f t="shared" si="0"/>
        <v>Çayır- Güney Köy (hapanca) Bağlantı Yolu</v>
      </c>
      <c r="F20" s="30">
        <v>631</v>
      </c>
      <c r="G20" s="27" t="s">
        <v>1361</v>
      </c>
      <c r="H20" s="28" t="s">
        <v>1362</v>
      </c>
      <c r="I20" s="28" t="s">
        <v>728</v>
      </c>
      <c r="J20" s="318"/>
      <c r="K20" s="8"/>
    </row>
    <row r="21" spans="2:11" ht="15" customHeight="1" x14ac:dyDescent="0.2">
      <c r="B21" s="7"/>
      <c r="C21" s="7"/>
      <c r="D21" s="432" t="s">
        <v>1366</v>
      </c>
      <c r="E21" s="563" t="str">
        <f t="shared" si="0"/>
        <v>Örnekköy- Alidede Köyü Bağlantı Yolu</v>
      </c>
      <c r="F21" s="30">
        <v>282</v>
      </c>
      <c r="G21" s="27" t="s">
        <v>1361</v>
      </c>
      <c r="H21" s="28" t="s">
        <v>1362</v>
      </c>
      <c r="I21" s="28" t="s">
        <v>728</v>
      </c>
      <c r="J21" s="318"/>
      <c r="K21" s="8"/>
    </row>
    <row r="22" spans="2:11" ht="15" customHeight="1" x14ac:dyDescent="0.2">
      <c r="B22" s="7"/>
      <c r="C22" s="7"/>
      <c r="D22" s="432" t="s">
        <v>1367</v>
      </c>
      <c r="E22" s="563" t="str">
        <f t="shared" si="0"/>
        <v>Gökçeali- Balçıklı- Güneyköy Grup Yolu</v>
      </c>
      <c r="F22" s="30">
        <v>1105</v>
      </c>
      <c r="G22" s="27" t="s">
        <v>1361</v>
      </c>
      <c r="H22" s="28" t="s">
        <v>1362</v>
      </c>
      <c r="I22" s="28" t="s">
        <v>728</v>
      </c>
      <c r="J22" s="318"/>
      <c r="K22" s="8"/>
    </row>
    <row r="23" spans="2:11" ht="15" customHeight="1" x14ac:dyDescent="0.2">
      <c r="B23" s="7"/>
      <c r="C23" s="7"/>
      <c r="D23" s="29" t="s">
        <v>1368</v>
      </c>
      <c r="E23" s="563" t="str">
        <f t="shared" si="0"/>
        <v>Bülbüllü Köyü</v>
      </c>
      <c r="F23" s="30">
        <v>233</v>
      </c>
      <c r="G23" s="27" t="s">
        <v>1361</v>
      </c>
      <c r="H23" s="28" t="s">
        <v>1362</v>
      </c>
      <c r="I23" s="28" t="s">
        <v>728</v>
      </c>
      <c r="J23" s="318"/>
      <c r="K23" s="8"/>
    </row>
    <row r="24" spans="2:11" ht="15" customHeight="1" x14ac:dyDescent="0.2">
      <c r="B24" s="7"/>
      <c r="C24" s="7"/>
      <c r="D24" s="29" t="s">
        <v>1369</v>
      </c>
      <c r="E24" s="563" t="str">
        <f t="shared" si="0"/>
        <v>Medrese Köyü</v>
      </c>
      <c r="F24" s="30">
        <v>198</v>
      </c>
      <c r="G24" s="27" t="s">
        <v>1361</v>
      </c>
      <c r="H24" s="28" t="s">
        <v>1362</v>
      </c>
      <c r="I24" s="28" t="s">
        <v>728</v>
      </c>
      <c r="J24" s="318"/>
      <c r="K24" s="8"/>
    </row>
    <row r="25" spans="2:11" ht="15" customHeight="1" x14ac:dyDescent="0.2">
      <c r="B25" s="7"/>
      <c r="C25" s="7"/>
      <c r="D25" s="29" t="s">
        <v>1370</v>
      </c>
      <c r="E25" s="563" t="str">
        <f t="shared" si="0"/>
        <v>Narlık Köyü</v>
      </c>
      <c r="F25" s="30">
        <v>296</v>
      </c>
      <c r="G25" s="27" t="s">
        <v>1361</v>
      </c>
      <c r="H25" s="28" t="s">
        <v>1362</v>
      </c>
      <c r="I25" s="28" t="s">
        <v>728</v>
      </c>
      <c r="J25" s="318"/>
      <c r="K25" s="8"/>
    </row>
    <row r="26" spans="2:11" ht="15" customHeight="1" x14ac:dyDescent="0.2">
      <c r="B26" s="7"/>
      <c r="C26" s="7"/>
      <c r="D26" s="29" t="s">
        <v>1371</v>
      </c>
      <c r="E26" s="563" t="str">
        <f t="shared" si="0"/>
        <v>Akçay Köyü</v>
      </c>
      <c r="F26" s="30">
        <v>294</v>
      </c>
      <c r="G26" s="27" t="s">
        <v>1361</v>
      </c>
      <c r="H26" s="28" t="s">
        <v>1362</v>
      </c>
      <c r="I26" s="28" t="s">
        <v>728</v>
      </c>
      <c r="J26" s="318"/>
      <c r="K26" s="8"/>
    </row>
    <row r="27" spans="2:11" ht="15" customHeight="1" x14ac:dyDescent="0.2">
      <c r="B27" s="7"/>
      <c r="C27" s="7"/>
      <c r="D27" s="29" t="s">
        <v>1372</v>
      </c>
      <c r="E27" s="563" t="str">
        <f t="shared" si="0"/>
        <v>Alidede Köyü</v>
      </c>
      <c r="F27" s="30">
        <v>174</v>
      </c>
      <c r="G27" s="27" t="s">
        <v>1361</v>
      </c>
      <c r="H27" s="28" t="s">
        <v>1362</v>
      </c>
      <c r="I27" s="28" t="s">
        <v>728</v>
      </c>
      <c r="J27" s="318"/>
      <c r="K27" s="8"/>
    </row>
    <row r="28" spans="2:11" ht="15" customHeight="1" x14ac:dyDescent="0.2">
      <c r="B28" s="7"/>
      <c r="C28" s="7"/>
      <c r="D28" s="29" t="s">
        <v>1373</v>
      </c>
      <c r="E28" s="563" t="str">
        <f t="shared" si="0"/>
        <v>Armutçukuru Köyü</v>
      </c>
      <c r="F28" s="30">
        <v>318</v>
      </c>
      <c r="G28" s="27" t="s">
        <v>1361</v>
      </c>
      <c r="H28" s="28" t="s">
        <v>1362</v>
      </c>
      <c r="I28" s="28" t="s">
        <v>728</v>
      </c>
      <c r="J28" s="318"/>
      <c r="K28" s="8"/>
    </row>
    <row r="29" spans="2:11" ht="15" customHeight="1" x14ac:dyDescent="0.2">
      <c r="B29" s="7"/>
      <c r="C29" s="7"/>
      <c r="D29" s="29" t="s">
        <v>1374</v>
      </c>
      <c r="E29" s="563" t="str">
        <f t="shared" si="0"/>
        <v>Balçıklı Köyü</v>
      </c>
      <c r="F29" s="30">
        <v>342</v>
      </c>
      <c r="G29" s="27" t="s">
        <v>1361</v>
      </c>
      <c r="H29" s="28" t="s">
        <v>1362</v>
      </c>
      <c r="I29" s="28" t="s">
        <v>728</v>
      </c>
      <c r="J29" s="318"/>
      <c r="K29" s="8"/>
    </row>
    <row r="30" spans="2:11" ht="15" customHeight="1" x14ac:dyDescent="0.2">
      <c r="B30" s="7"/>
      <c r="C30" s="7"/>
      <c r="D30" s="29" t="s">
        <v>1375</v>
      </c>
      <c r="E30" s="563" t="str">
        <f t="shared" si="0"/>
        <v>Bozat Köyü</v>
      </c>
      <c r="F30" s="30">
        <v>813</v>
      </c>
      <c r="G30" s="27" t="s">
        <v>1361</v>
      </c>
      <c r="H30" s="28" t="s">
        <v>1362</v>
      </c>
      <c r="I30" s="28" t="s">
        <v>728</v>
      </c>
      <c r="J30" s="318"/>
      <c r="K30" s="8"/>
    </row>
    <row r="31" spans="2:11" ht="15" customHeight="1" x14ac:dyDescent="0.2">
      <c r="B31" s="7"/>
      <c r="C31" s="7"/>
      <c r="D31" s="29" t="s">
        <v>1376</v>
      </c>
      <c r="E31" s="563" t="str">
        <f t="shared" si="0"/>
        <v>Çağlandere Köyü</v>
      </c>
      <c r="F31" s="30">
        <v>213</v>
      </c>
      <c r="G31" s="27" t="s">
        <v>1361</v>
      </c>
      <c r="H31" s="28" t="s">
        <v>1362</v>
      </c>
      <c r="I31" s="28" t="s">
        <v>728</v>
      </c>
      <c r="J31" s="318"/>
      <c r="K31" s="8"/>
    </row>
    <row r="32" spans="2:11" ht="15" customHeight="1" x14ac:dyDescent="0.2">
      <c r="B32" s="7"/>
      <c r="C32" s="7"/>
      <c r="D32" s="29" t="s">
        <v>1377</v>
      </c>
      <c r="E32" s="563" t="str">
        <f t="shared" si="0"/>
        <v>Çayır Köyü</v>
      </c>
      <c r="F32" s="30">
        <v>249</v>
      </c>
      <c r="G32" s="27" t="s">
        <v>1361</v>
      </c>
      <c r="H32" s="28" t="s">
        <v>1362</v>
      </c>
      <c r="I32" s="28" t="s">
        <v>728</v>
      </c>
      <c r="J32" s="318"/>
      <c r="K32" s="8"/>
    </row>
    <row r="33" spans="2:11" ht="15" customHeight="1" x14ac:dyDescent="0.2">
      <c r="B33" s="7"/>
      <c r="C33" s="7"/>
      <c r="D33" s="29" t="s">
        <v>1378</v>
      </c>
      <c r="E33" s="563" t="str">
        <f t="shared" si="0"/>
        <v>Esentepe Köyü</v>
      </c>
      <c r="F33" s="30">
        <v>203</v>
      </c>
      <c r="G33" s="27" t="s">
        <v>1361</v>
      </c>
      <c r="H33" s="28" t="s">
        <v>1362</v>
      </c>
      <c r="I33" s="28" t="s">
        <v>728</v>
      </c>
      <c r="J33" s="318"/>
      <c r="K33" s="8"/>
    </row>
    <row r="34" spans="2:11" ht="15" customHeight="1" x14ac:dyDescent="0.2">
      <c r="B34" s="7"/>
      <c r="C34" s="7"/>
      <c r="D34" s="29" t="s">
        <v>1379</v>
      </c>
      <c r="E34" s="563" t="str">
        <f t="shared" si="0"/>
        <v>Gökçeali Köyü</v>
      </c>
      <c r="F34" s="30">
        <v>381</v>
      </c>
      <c r="G34" s="27" t="s">
        <v>1361</v>
      </c>
      <c r="H34" s="28" t="s">
        <v>1362</v>
      </c>
      <c r="I34" s="28" t="s">
        <v>728</v>
      </c>
      <c r="J34" s="318"/>
      <c r="K34" s="8"/>
    </row>
    <row r="35" spans="2:11" ht="15" customHeight="1" x14ac:dyDescent="0.2">
      <c r="B35" s="7"/>
      <c r="C35" s="7"/>
      <c r="D35" s="29" t="s">
        <v>1042</v>
      </c>
      <c r="E35" s="563" t="str">
        <f t="shared" si="0"/>
        <v>Güneyköy Köyü</v>
      </c>
      <c r="F35" s="30">
        <v>382</v>
      </c>
      <c r="G35" s="27" t="s">
        <v>1361</v>
      </c>
      <c r="H35" s="28" t="s">
        <v>1362</v>
      </c>
      <c r="I35" s="28" t="s">
        <v>728</v>
      </c>
      <c r="J35" s="318"/>
      <c r="K35" s="8"/>
    </row>
    <row r="36" spans="2:11" ht="15" customHeight="1" x14ac:dyDescent="0.2">
      <c r="B36" s="7"/>
      <c r="C36" s="7"/>
      <c r="D36" s="26" t="s">
        <v>1380</v>
      </c>
      <c r="E36" s="563" t="str">
        <f t="shared" si="0"/>
        <v>Hasanşeyh Köyü</v>
      </c>
      <c r="F36" s="30">
        <v>209</v>
      </c>
      <c r="G36" s="27" t="s">
        <v>1361</v>
      </c>
      <c r="H36" s="28" t="s">
        <v>1362</v>
      </c>
      <c r="I36" s="28" t="s">
        <v>728</v>
      </c>
      <c r="J36" s="318"/>
      <c r="K36" s="8"/>
    </row>
    <row r="37" spans="2:11" ht="15" customHeight="1" x14ac:dyDescent="0.2">
      <c r="B37" s="7"/>
      <c r="C37" s="7"/>
      <c r="D37" s="29" t="s">
        <v>1170</v>
      </c>
      <c r="E37" s="563" t="str">
        <f t="shared" si="0"/>
        <v>Örnekköy Köyü</v>
      </c>
      <c r="F37" s="30">
        <v>108</v>
      </c>
      <c r="G37" s="27" t="s">
        <v>1361</v>
      </c>
      <c r="H37" s="28" t="s">
        <v>1362</v>
      </c>
      <c r="I37" s="28" t="s">
        <v>728</v>
      </c>
      <c r="J37" s="318"/>
      <c r="K37" s="8"/>
    </row>
    <row r="38" spans="2:11" ht="15" customHeight="1" x14ac:dyDescent="0.2">
      <c r="B38" s="7"/>
      <c r="C38" s="7"/>
      <c r="D38" s="29" t="s">
        <v>1381</v>
      </c>
      <c r="E38" s="563" t="str">
        <f t="shared" si="0"/>
        <v>Nefsi Piraziz Köyü</v>
      </c>
      <c r="F38" s="30">
        <v>264</v>
      </c>
      <c r="G38" s="27" t="s">
        <v>1361</v>
      </c>
      <c r="H38" s="28" t="s">
        <v>1362</v>
      </c>
      <c r="I38" s="28" t="s">
        <v>728</v>
      </c>
      <c r="J38" s="318"/>
      <c r="K38" s="8"/>
    </row>
    <row r="39" spans="2:11" ht="15" customHeight="1" x14ac:dyDescent="0.2">
      <c r="B39" s="7"/>
      <c r="C39" s="7"/>
      <c r="D39" s="29" t="s">
        <v>1382</v>
      </c>
      <c r="E39" s="563" t="str">
        <f t="shared" si="0"/>
        <v>Şerefli Köyü</v>
      </c>
      <c r="F39" s="30">
        <v>211</v>
      </c>
      <c r="G39" s="27" t="s">
        <v>1361</v>
      </c>
      <c r="H39" s="28" t="s">
        <v>1362</v>
      </c>
      <c r="I39" s="28" t="s">
        <v>728</v>
      </c>
      <c r="J39" s="318"/>
      <c r="K39" s="8"/>
    </row>
    <row r="40" spans="2:11" ht="15" customHeight="1" x14ac:dyDescent="0.2">
      <c r="B40" s="7"/>
      <c r="C40" s="7"/>
      <c r="D40" s="29" t="s">
        <v>1332</v>
      </c>
      <c r="E40" s="563" t="str">
        <f t="shared" si="0"/>
        <v>Tepeköy Köyü</v>
      </c>
      <c r="F40" s="30">
        <v>313</v>
      </c>
      <c r="G40" s="27" t="s">
        <v>1361</v>
      </c>
      <c r="H40" s="28" t="s">
        <v>1362</v>
      </c>
      <c r="I40" s="28" t="s">
        <v>728</v>
      </c>
      <c r="J40" s="318"/>
      <c r="K40" s="8"/>
    </row>
    <row r="41" spans="2:11" ht="15" customHeight="1" x14ac:dyDescent="0.2">
      <c r="B41" s="7"/>
      <c r="C41" s="7"/>
      <c r="D41" s="29" t="s">
        <v>1383</v>
      </c>
      <c r="E41" s="563" t="str">
        <f t="shared" si="0"/>
        <v>Yunusemre Köyü</v>
      </c>
      <c r="F41" s="30">
        <v>81</v>
      </c>
      <c r="G41" s="27" t="s">
        <v>1361</v>
      </c>
      <c r="H41" s="28" t="s">
        <v>1362</v>
      </c>
      <c r="I41" s="28" t="s">
        <v>728</v>
      </c>
      <c r="J41" s="318"/>
      <c r="K41" s="8"/>
    </row>
    <row r="42" spans="2:11" ht="15" customHeight="1" x14ac:dyDescent="0.2">
      <c r="B42" s="7"/>
      <c r="C42" s="7"/>
      <c r="D42" s="29" t="s">
        <v>1384</v>
      </c>
      <c r="E42" s="563" t="str">
        <f t="shared" si="0"/>
        <v>Güzelköy Köyü</v>
      </c>
      <c r="F42" s="30">
        <v>132</v>
      </c>
      <c r="G42" s="27" t="s">
        <v>1361</v>
      </c>
      <c r="H42" s="28" t="s">
        <v>1362</v>
      </c>
      <c r="I42" s="28" t="s">
        <v>728</v>
      </c>
      <c r="J42" s="318"/>
      <c r="K42" s="8"/>
    </row>
    <row r="43" spans="2:11" ht="15" customHeight="1" x14ac:dyDescent="0.2">
      <c r="B43" s="7"/>
      <c r="C43" s="7"/>
      <c r="D43" s="29" t="s">
        <v>1385</v>
      </c>
      <c r="E43" s="563" t="str">
        <f t="shared" si="0"/>
        <v>Muhtelif Köy Yolları</v>
      </c>
      <c r="F43" s="30">
        <v>5778</v>
      </c>
      <c r="G43" s="30" t="s">
        <v>1386</v>
      </c>
      <c r="H43" s="28" t="s">
        <v>1362</v>
      </c>
      <c r="I43" s="28" t="s">
        <v>728</v>
      </c>
      <c r="J43" s="318"/>
      <c r="K43" s="8"/>
    </row>
    <row r="44" spans="2:11" ht="15" customHeight="1" x14ac:dyDescent="0.2">
      <c r="B44" s="7"/>
      <c r="C44" s="7"/>
      <c r="D44" s="26" t="s">
        <v>1307</v>
      </c>
      <c r="E44" s="563" t="str">
        <f t="shared" si="0"/>
        <v>Kılıçlı Köyü</v>
      </c>
      <c r="F44" s="27">
        <v>216</v>
      </c>
      <c r="G44" s="27" t="s">
        <v>1386</v>
      </c>
      <c r="H44" s="28" t="s">
        <v>1362</v>
      </c>
      <c r="I44" s="28" t="s">
        <v>728</v>
      </c>
      <c r="J44" s="564"/>
      <c r="K44" s="8"/>
    </row>
    <row r="45" spans="2:11" ht="6" customHeight="1" thickBot="1" x14ac:dyDescent="0.25">
      <c r="B45" s="7"/>
      <c r="C45" s="36"/>
      <c r="D45" s="37"/>
      <c r="E45" s="37"/>
      <c r="F45" s="37"/>
      <c r="G45" s="37"/>
      <c r="H45" s="37"/>
      <c r="I45" s="37"/>
      <c r="J45" s="38"/>
      <c r="K45" s="8"/>
    </row>
    <row r="46" spans="2:11" ht="9" customHeight="1" x14ac:dyDescent="0.2">
      <c r="B46" s="7"/>
      <c r="C46" s="19"/>
      <c r="D46" s="19"/>
      <c r="E46" s="19"/>
      <c r="F46" s="19"/>
      <c r="G46" s="19"/>
      <c r="H46" s="19"/>
      <c r="I46" s="19"/>
      <c r="J46" s="19"/>
      <c r="K46" s="8"/>
    </row>
    <row r="47" spans="2:11" ht="3.75" customHeight="1" thickBot="1" x14ac:dyDescent="0.25">
      <c r="B47" s="7"/>
      <c r="C47" s="19"/>
      <c r="D47" s="19"/>
      <c r="E47" s="19"/>
      <c r="F47" s="19"/>
      <c r="G47" s="19"/>
      <c r="H47" s="19"/>
      <c r="I47" s="19"/>
      <c r="J47" s="19"/>
      <c r="K47" s="8"/>
    </row>
    <row r="48" spans="2:11" ht="15" customHeight="1" x14ac:dyDescent="0.2">
      <c r="B48" s="7"/>
      <c r="C48" s="20"/>
      <c r="D48" s="21" t="s">
        <v>462</v>
      </c>
      <c r="E48" s="22"/>
      <c r="F48" s="22"/>
      <c r="G48" s="22"/>
      <c r="H48" s="22"/>
      <c r="I48" s="22"/>
      <c r="J48" s="23"/>
      <c r="K48" s="8"/>
    </row>
    <row r="49" spans="2:11" ht="8.25" customHeight="1" thickBot="1" x14ac:dyDescent="0.25">
      <c r="B49" s="7"/>
      <c r="C49" s="7"/>
      <c r="D49" s="11"/>
      <c r="E49" s="19"/>
      <c r="F49" s="19"/>
      <c r="G49" s="19"/>
      <c r="H49" s="19"/>
      <c r="I49" s="19"/>
      <c r="J49" s="8"/>
      <c r="K49" s="8"/>
    </row>
    <row r="50" spans="2:11" ht="13.5" customHeight="1" x14ac:dyDescent="0.2">
      <c r="B50" s="7"/>
      <c r="C50" s="7"/>
      <c r="D50" s="599" t="s">
        <v>454</v>
      </c>
      <c r="E50" s="600"/>
      <c r="F50" s="601"/>
      <c r="G50" s="602" t="s">
        <v>455</v>
      </c>
      <c r="H50" s="602" t="s">
        <v>456</v>
      </c>
      <c r="I50" s="608" t="s">
        <v>457</v>
      </c>
      <c r="J50" s="609"/>
      <c r="K50" s="8"/>
    </row>
    <row r="51" spans="2:11" ht="15" customHeight="1" x14ac:dyDescent="0.2">
      <c r="B51" s="7"/>
      <c r="C51" s="7"/>
      <c r="D51" s="24" t="s">
        <v>458</v>
      </c>
      <c r="E51" s="612" t="s">
        <v>459</v>
      </c>
      <c r="F51" s="613"/>
      <c r="G51" s="603"/>
      <c r="H51" s="603"/>
      <c r="I51" s="610"/>
      <c r="J51" s="611"/>
      <c r="K51" s="8"/>
    </row>
    <row r="52" spans="2:11" ht="14.25" customHeight="1" x14ac:dyDescent="0.2">
      <c r="B52" s="7"/>
      <c r="C52" s="7"/>
      <c r="D52" s="26" t="s">
        <v>1387</v>
      </c>
      <c r="E52" s="676" t="s">
        <v>1388</v>
      </c>
      <c r="F52" s="677"/>
      <c r="G52" s="513" t="s">
        <v>1389</v>
      </c>
      <c r="H52" s="513" t="s">
        <v>1390</v>
      </c>
      <c r="I52" s="674"/>
      <c r="J52" s="675"/>
      <c r="K52" s="8"/>
    </row>
    <row r="53" spans="2:11" ht="14.25" customHeight="1" x14ac:dyDescent="0.2">
      <c r="B53" s="7"/>
      <c r="C53" s="7"/>
      <c r="D53" s="29" t="s">
        <v>1391</v>
      </c>
      <c r="E53" s="676" t="s">
        <v>1392</v>
      </c>
      <c r="F53" s="677"/>
      <c r="G53" s="513" t="s">
        <v>1393</v>
      </c>
      <c r="H53" s="513" t="s">
        <v>1390</v>
      </c>
      <c r="I53" s="674"/>
      <c r="J53" s="675"/>
      <c r="K53" s="8"/>
    </row>
    <row r="54" spans="2:11" ht="14.25" customHeight="1" x14ac:dyDescent="0.2">
      <c r="B54" s="7"/>
      <c r="C54" s="7"/>
      <c r="D54" s="29" t="s">
        <v>1394</v>
      </c>
      <c r="E54" s="676" t="s">
        <v>1395</v>
      </c>
      <c r="F54" s="677"/>
      <c r="G54" s="513" t="s">
        <v>1393</v>
      </c>
      <c r="H54" s="513" t="s">
        <v>1390</v>
      </c>
      <c r="I54" s="674"/>
      <c r="J54" s="675"/>
      <c r="K54" s="8"/>
    </row>
    <row r="55" spans="2:11" ht="14.25" customHeight="1" x14ac:dyDescent="0.2">
      <c r="B55" s="7"/>
      <c r="C55" s="7"/>
      <c r="D55" s="29" t="s">
        <v>1396</v>
      </c>
      <c r="E55" s="676" t="s">
        <v>1397</v>
      </c>
      <c r="F55" s="677"/>
      <c r="G55" s="513" t="s">
        <v>1389</v>
      </c>
      <c r="H55" s="513" t="s">
        <v>1390</v>
      </c>
      <c r="I55" s="674"/>
      <c r="J55" s="675"/>
      <c r="K55" s="8"/>
    </row>
    <row r="56" spans="2:11" ht="14.25" customHeight="1" x14ac:dyDescent="0.2">
      <c r="B56" s="7"/>
      <c r="C56" s="7"/>
      <c r="D56" s="26" t="s">
        <v>1373</v>
      </c>
      <c r="E56" s="676" t="s">
        <v>1392</v>
      </c>
      <c r="F56" s="677"/>
      <c r="G56" s="513" t="s">
        <v>1398</v>
      </c>
      <c r="H56" s="513" t="s">
        <v>1180</v>
      </c>
      <c r="I56" s="674"/>
      <c r="J56" s="675"/>
      <c r="K56" s="8"/>
    </row>
    <row r="57" spans="2:11" ht="13.5" thickBot="1" x14ac:dyDescent="0.25">
      <c r="B57" s="7"/>
      <c r="C57" s="36"/>
      <c r="D57" s="37"/>
      <c r="E57" s="39"/>
      <c r="F57" s="39"/>
      <c r="G57" s="39"/>
      <c r="H57" s="39"/>
      <c r="I57" s="39"/>
      <c r="J57" s="40"/>
      <c r="K57" s="8"/>
    </row>
    <row r="58" spans="2:11" ht="6.75" customHeight="1" thickBot="1" x14ac:dyDescent="0.25">
      <c r="B58" s="7"/>
      <c r="C58" s="19"/>
      <c r="D58" s="19"/>
      <c r="E58" s="19"/>
      <c r="F58" s="19"/>
      <c r="G58" s="19"/>
      <c r="H58" s="19"/>
      <c r="I58" s="19"/>
      <c r="J58" s="19"/>
      <c r="K58" s="8"/>
    </row>
    <row r="59" spans="2:11" ht="15" customHeight="1" x14ac:dyDescent="0.2">
      <c r="B59" s="7"/>
      <c r="C59" s="2"/>
      <c r="D59" s="41" t="s">
        <v>463</v>
      </c>
      <c r="E59" s="4"/>
      <c r="F59" s="4"/>
      <c r="G59" s="4"/>
      <c r="H59" s="4"/>
      <c r="I59" s="4"/>
      <c r="J59" s="5"/>
      <c r="K59" s="42"/>
    </row>
    <row r="60" spans="2:11" ht="6.75" customHeight="1" thickBot="1" x14ac:dyDescent="0.25">
      <c r="B60" s="7"/>
      <c r="C60" s="43"/>
      <c r="D60" s="44"/>
      <c r="E60" s="44"/>
      <c r="F60" s="44"/>
      <c r="G60" s="44"/>
      <c r="H60" s="44"/>
      <c r="I60" s="44"/>
      <c r="J60" s="42"/>
      <c r="K60" s="42"/>
    </row>
    <row r="61" spans="2:11" s="12" customFormat="1" x14ac:dyDescent="0.2">
      <c r="B61" s="10"/>
      <c r="C61" s="45"/>
      <c r="D61" s="624" t="s">
        <v>454</v>
      </c>
      <c r="E61" s="625"/>
      <c r="F61" s="602" t="s">
        <v>455</v>
      </c>
      <c r="G61" s="602" t="s">
        <v>456</v>
      </c>
      <c r="H61" s="602" t="s">
        <v>457</v>
      </c>
      <c r="I61" s="602"/>
      <c r="J61" s="626"/>
      <c r="K61" s="15"/>
    </row>
    <row r="62" spans="2:11" s="12" customFormat="1" x14ac:dyDescent="0.2">
      <c r="B62" s="10"/>
      <c r="C62" s="45"/>
      <c r="D62" s="24" t="s">
        <v>458</v>
      </c>
      <c r="E62" s="46" t="s">
        <v>459</v>
      </c>
      <c r="F62" s="603"/>
      <c r="G62" s="603"/>
      <c r="H62" s="47" t="s">
        <v>464</v>
      </c>
      <c r="I62" s="47" t="s">
        <v>465</v>
      </c>
      <c r="J62" s="48" t="s">
        <v>466</v>
      </c>
      <c r="K62" s="15"/>
    </row>
    <row r="63" spans="2:11" ht="12.75" customHeight="1" x14ac:dyDescent="0.2">
      <c r="B63" s="7"/>
      <c r="C63" s="43"/>
      <c r="D63" s="49"/>
      <c r="E63" s="50"/>
      <c r="F63" s="51"/>
      <c r="G63" s="52"/>
      <c r="H63" s="53"/>
      <c r="I63" s="54"/>
      <c r="J63" s="55"/>
      <c r="K63" s="8"/>
    </row>
    <row r="64" spans="2:11" ht="13.5" thickBot="1" x14ac:dyDescent="0.25">
      <c r="B64" s="7"/>
      <c r="C64" s="57"/>
      <c r="D64" s="130"/>
      <c r="E64" s="58"/>
      <c r="F64" s="59"/>
      <c r="G64" s="60"/>
      <c r="H64" s="60"/>
      <c r="I64" s="60"/>
      <c r="J64" s="61"/>
      <c r="K64" s="42"/>
    </row>
    <row r="65" spans="2:11" ht="5.25" customHeight="1" thickBot="1" x14ac:dyDescent="0.25">
      <c r="B65" s="7"/>
      <c r="C65" s="44"/>
      <c r="D65" s="62"/>
      <c r="E65" s="63"/>
      <c r="F65" s="64"/>
      <c r="G65" s="65"/>
      <c r="H65" s="65"/>
      <c r="I65" s="65"/>
      <c r="J65" s="65"/>
      <c r="K65" s="42"/>
    </row>
    <row r="66" spans="2:11" ht="15" customHeight="1" x14ac:dyDescent="0.2">
      <c r="B66" s="7"/>
      <c r="C66" s="2"/>
      <c r="D66" s="41" t="s">
        <v>467</v>
      </c>
      <c r="E66" s="4"/>
      <c r="F66" s="4"/>
      <c r="G66" s="4"/>
      <c r="H66" s="4"/>
      <c r="I66" s="4"/>
      <c r="J66" s="5"/>
      <c r="K66" s="42"/>
    </row>
    <row r="67" spans="2:11" ht="5.25" customHeight="1" thickBot="1" x14ac:dyDescent="0.25">
      <c r="B67" s="7"/>
      <c r="C67" s="43"/>
      <c r="D67" s="44"/>
      <c r="E67" s="44"/>
      <c r="F67" s="44"/>
      <c r="G67" s="44"/>
      <c r="H67" s="44"/>
      <c r="I67" s="44"/>
      <c r="J67" s="42"/>
      <c r="K67" s="42"/>
    </row>
    <row r="68" spans="2:11" s="12" customFormat="1" ht="15" customHeight="1" x14ac:dyDescent="0.2">
      <c r="B68" s="10"/>
      <c r="C68" s="45"/>
      <c r="D68" s="624" t="s">
        <v>454</v>
      </c>
      <c r="E68" s="625"/>
      <c r="F68" s="602" t="s">
        <v>455</v>
      </c>
      <c r="G68" s="602" t="s">
        <v>456</v>
      </c>
      <c r="H68" s="602" t="s">
        <v>457</v>
      </c>
      <c r="I68" s="602"/>
      <c r="J68" s="626"/>
      <c r="K68" s="15"/>
    </row>
    <row r="69" spans="2:11" s="12" customFormat="1" ht="23.25" customHeight="1" x14ac:dyDescent="0.2">
      <c r="B69" s="10"/>
      <c r="C69" s="45"/>
      <c r="D69" s="24" t="s">
        <v>458</v>
      </c>
      <c r="E69" s="46" t="s">
        <v>459</v>
      </c>
      <c r="F69" s="603"/>
      <c r="G69" s="603"/>
      <c r="H69" s="47" t="s">
        <v>464</v>
      </c>
      <c r="I69" s="47" t="s">
        <v>465</v>
      </c>
      <c r="J69" s="48" t="s">
        <v>466</v>
      </c>
      <c r="K69" s="15"/>
    </row>
    <row r="70" spans="2:11" ht="9.75" customHeight="1" x14ac:dyDescent="0.2">
      <c r="B70" s="7"/>
      <c r="C70" s="43"/>
      <c r="D70" s="49"/>
      <c r="E70" s="50"/>
      <c r="F70" s="51"/>
      <c r="G70" s="56"/>
      <c r="H70" s="66"/>
      <c r="I70" s="66"/>
      <c r="J70" s="55"/>
      <c r="K70" s="8"/>
    </row>
    <row r="71" spans="2:11" ht="9" customHeight="1" thickBot="1" x14ac:dyDescent="0.25">
      <c r="B71" s="7"/>
      <c r="C71" s="43"/>
      <c r="D71" s="58"/>
      <c r="E71" s="215"/>
      <c r="F71" s="215"/>
      <c r="G71" s="215"/>
      <c r="H71" s="215"/>
      <c r="I71" s="215"/>
      <c r="J71" s="67"/>
      <c r="K71" s="42"/>
    </row>
    <row r="72" spans="2:11" ht="8.25" customHeight="1" thickBot="1" x14ac:dyDescent="0.25">
      <c r="B72" s="7"/>
      <c r="C72" s="68"/>
      <c r="D72" s="68"/>
      <c r="E72" s="68"/>
      <c r="F72" s="68"/>
      <c r="G72" s="68"/>
      <c r="H72" s="68"/>
      <c r="I72" s="68"/>
      <c r="J72" s="68"/>
      <c r="K72" s="42"/>
    </row>
    <row r="73" spans="2:11" s="77" customFormat="1" ht="38.25" x14ac:dyDescent="0.25">
      <c r="B73" s="69"/>
      <c r="C73" s="70"/>
      <c r="D73" s="71" t="s">
        <v>468</v>
      </c>
      <c r="E73" s="72"/>
      <c r="F73" s="72"/>
      <c r="G73" s="73"/>
      <c r="H73" s="74" t="s">
        <v>469</v>
      </c>
      <c r="I73" s="74" t="s">
        <v>470</v>
      </c>
      <c r="J73" s="75" t="s">
        <v>471</v>
      </c>
      <c r="K73" s="76"/>
    </row>
    <row r="74" spans="2:11" s="77" customFormat="1" ht="17.25" customHeight="1" x14ac:dyDescent="0.25">
      <c r="B74" s="69"/>
      <c r="C74" s="69"/>
      <c r="D74" s="78" t="s">
        <v>472</v>
      </c>
      <c r="E74" s="79"/>
      <c r="F74" s="79"/>
      <c r="G74" s="79"/>
      <c r="H74" s="80"/>
      <c r="I74" s="80"/>
      <c r="J74" s="81">
        <f>H74+I74</f>
        <v>0</v>
      </c>
      <c r="K74" s="76"/>
    </row>
    <row r="75" spans="2:11" s="77" customFormat="1" ht="17.25" customHeight="1" x14ac:dyDescent="0.25">
      <c r="B75" s="69"/>
      <c r="C75" s="69"/>
      <c r="D75" s="78" t="s">
        <v>473</v>
      </c>
      <c r="E75" s="79"/>
      <c r="F75" s="79"/>
      <c r="G75" s="79"/>
      <c r="H75" s="80"/>
      <c r="I75" s="80"/>
      <c r="J75" s="81">
        <f t="shared" ref="J75:J85" si="1">H75+I75</f>
        <v>0</v>
      </c>
      <c r="K75" s="76"/>
    </row>
    <row r="76" spans="2:11" s="77" customFormat="1" ht="17.25" customHeight="1" x14ac:dyDescent="0.25">
      <c r="B76" s="69"/>
      <c r="C76" s="69"/>
      <c r="D76" s="82" t="s">
        <v>474</v>
      </c>
      <c r="E76" s="83"/>
      <c r="F76" s="83"/>
      <c r="G76" s="83"/>
      <c r="H76" s="80"/>
      <c r="I76" s="80"/>
      <c r="J76" s="81">
        <f t="shared" si="1"/>
        <v>0</v>
      </c>
      <c r="K76" s="76"/>
    </row>
    <row r="77" spans="2:11" s="77" customFormat="1" ht="17.25" customHeight="1" x14ac:dyDescent="0.25">
      <c r="B77" s="69"/>
      <c r="C77" s="69"/>
      <c r="D77" s="78" t="s">
        <v>475</v>
      </c>
      <c r="E77" s="79"/>
      <c r="F77" s="79"/>
      <c r="G77" s="79"/>
      <c r="H77" s="80"/>
      <c r="I77" s="80"/>
      <c r="J77" s="81">
        <f t="shared" si="1"/>
        <v>0</v>
      </c>
      <c r="K77" s="76"/>
    </row>
    <row r="78" spans="2:11" s="77" customFormat="1" ht="17.25" customHeight="1" x14ac:dyDescent="0.25">
      <c r="B78" s="69"/>
      <c r="C78" s="69"/>
      <c r="D78" s="78" t="s">
        <v>476</v>
      </c>
      <c r="E78" s="79"/>
      <c r="F78" s="79"/>
      <c r="G78" s="79"/>
      <c r="H78" s="80"/>
      <c r="I78" s="80"/>
      <c r="J78" s="81">
        <f t="shared" si="1"/>
        <v>0</v>
      </c>
      <c r="K78" s="76"/>
    </row>
    <row r="79" spans="2:11" s="77" customFormat="1" ht="17.25" customHeight="1" x14ac:dyDescent="0.25">
      <c r="B79" s="69"/>
      <c r="C79" s="69"/>
      <c r="D79" s="82" t="s">
        <v>477</v>
      </c>
      <c r="E79" s="83"/>
      <c r="F79" s="83"/>
      <c r="G79" s="83"/>
      <c r="H79" s="80"/>
      <c r="I79" s="80"/>
      <c r="J79" s="81">
        <f t="shared" si="1"/>
        <v>0</v>
      </c>
      <c r="K79" s="76"/>
    </row>
    <row r="80" spans="2:11" s="77" customFormat="1" ht="17.25" customHeight="1" x14ac:dyDescent="0.25">
      <c r="B80" s="69"/>
      <c r="C80" s="69"/>
      <c r="D80" s="82" t="s">
        <v>650</v>
      </c>
      <c r="E80" s="83"/>
      <c r="F80" s="83"/>
      <c r="G80" s="83"/>
      <c r="H80" s="80"/>
      <c r="I80" s="80"/>
      <c r="J80" s="81">
        <f t="shared" si="1"/>
        <v>0</v>
      </c>
      <c r="K80" s="76"/>
    </row>
    <row r="81" spans="2:11" s="77" customFormat="1" ht="17.25" customHeight="1" x14ac:dyDescent="0.25">
      <c r="B81" s="69"/>
      <c r="C81" s="69"/>
      <c r="D81" s="82" t="s">
        <v>478</v>
      </c>
      <c r="E81" s="83"/>
      <c r="F81" s="83"/>
      <c r="G81" s="83"/>
      <c r="H81" s="80"/>
      <c r="I81" s="80"/>
      <c r="J81" s="81">
        <f t="shared" si="1"/>
        <v>0</v>
      </c>
      <c r="K81" s="76"/>
    </row>
    <row r="82" spans="2:11" s="77" customFormat="1" ht="17.25" customHeight="1" x14ac:dyDescent="0.25">
      <c r="B82" s="69"/>
      <c r="C82" s="69"/>
      <c r="D82" s="82" t="s">
        <v>479</v>
      </c>
      <c r="E82" s="83"/>
      <c r="F82" s="83"/>
      <c r="G82" s="83"/>
      <c r="H82" s="80"/>
      <c r="I82" s="80"/>
      <c r="J82" s="81">
        <f t="shared" si="1"/>
        <v>0</v>
      </c>
      <c r="K82" s="76"/>
    </row>
    <row r="83" spans="2:11" s="77" customFormat="1" ht="17.25" customHeight="1" x14ac:dyDescent="0.25">
      <c r="B83" s="69"/>
      <c r="C83" s="69"/>
      <c r="D83" s="82" t="s">
        <v>480</v>
      </c>
      <c r="E83" s="83"/>
      <c r="F83" s="83"/>
      <c r="G83" s="83"/>
      <c r="H83" s="80"/>
      <c r="I83" s="80"/>
      <c r="J83" s="81">
        <f t="shared" si="1"/>
        <v>0</v>
      </c>
      <c r="K83" s="76"/>
    </row>
    <row r="84" spans="2:11" s="77" customFormat="1" ht="17.25" customHeight="1" x14ac:dyDescent="0.25">
      <c r="B84" s="69"/>
      <c r="C84" s="69"/>
      <c r="D84" s="82" t="s">
        <v>481</v>
      </c>
      <c r="E84" s="83"/>
      <c r="F84" s="83"/>
      <c r="G84" s="83"/>
      <c r="H84" s="84"/>
      <c r="I84" s="80"/>
      <c r="J84" s="81">
        <f t="shared" si="1"/>
        <v>0</v>
      </c>
      <c r="K84" s="76"/>
    </row>
    <row r="85" spans="2:11" s="77" customFormat="1" ht="17.25" customHeight="1" x14ac:dyDescent="0.25">
      <c r="B85" s="69"/>
      <c r="C85" s="69"/>
      <c r="D85" s="82" t="s">
        <v>482</v>
      </c>
      <c r="E85" s="83"/>
      <c r="F85" s="83"/>
      <c r="G85" s="83"/>
      <c r="H85" s="84"/>
      <c r="I85" s="80"/>
      <c r="J85" s="81">
        <f t="shared" si="1"/>
        <v>0</v>
      </c>
      <c r="K85" s="76"/>
    </row>
    <row r="86" spans="2:11" s="77" customFormat="1" ht="17.25" customHeight="1" x14ac:dyDescent="0.25">
      <c r="B86" s="69"/>
      <c r="C86" s="69"/>
      <c r="D86" s="85" t="s">
        <v>2</v>
      </c>
      <c r="E86" s="18"/>
      <c r="F86" s="18"/>
      <c r="G86" s="18"/>
      <c r="H86" s="86">
        <f>SUM(H74:H85)</f>
        <v>0</v>
      </c>
      <c r="I86" s="86">
        <f>SUM(I74:I85)</f>
        <v>0</v>
      </c>
      <c r="J86" s="219">
        <f>SUM(J74:J85)</f>
        <v>0</v>
      </c>
      <c r="K86" s="220"/>
    </row>
    <row r="87" spans="2:11" s="77" customFormat="1" ht="15" customHeight="1" thickBot="1" x14ac:dyDescent="0.3">
      <c r="B87" s="69"/>
      <c r="C87" s="87"/>
      <c r="D87" s="88" t="s">
        <v>483</v>
      </c>
      <c r="E87" s="89"/>
      <c r="F87" s="89"/>
      <c r="G87" s="89"/>
      <c r="H87" s="90"/>
      <c r="I87" s="90"/>
      <c r="J87" s="91"/>
      <c r="K87" s="76"/>
    </row>
    <row r="88" spans="2:11" ht="15.75" customHeight="1" thickBot="1" x14ac:dyDescent="0.25">
      <c r="B88" s="7"/>
      <c r="C88" s="19"/>
      <c r="D88" s="19"/>
      <c r="E88" s="19"/>
      <c r="F88" s="19"/>
      <c r="G88" s="19"/>
      <c r="H88" s="19"/>
      <c r="I88" s="19"/>
      <c r="J88" s="19"/>
      <c r="K88" s="8"/>
    </row>
    <row r="89" spans="2:11" s="97" customFormat="1" x14ac:dyDescent="0.2">
      <c r="B89" s="45"/>
      <c r="C89" s="92"/>
      <c r="D89" s="41" t="s">
        <v>484</v>
      </c>
      <c r="E89" s="93"/>
      <c r="F89" s="93"/>
      <c r="G89" s="41"/>
      <c r="H89" s="41"/>
      <c r="I89" s="41"/>
      <c r="J89" s="94"/>
      <c r="K89" s="95"/>
    </row>
    <row r="90" spans="2:11" s="102" customFormat="1" ht="17.25" customHeight="1" x14ac:dyDescent="0.2">
      <c r="B90" s="98"/>
      <c r="C90" s="98"/>
      <c r="D90" s="99"/>
      <c r="E90" s="100"/>
      <c r="F90" s="100"/>
      <c r="G90" s="100"/>
      <c r="H90" s="100"/>
      <c r="I90" s="100"/>
      <c r="J90" s="221" t="s">
        <v>457</v>
      </c>
      <c r="K90" s="222"/>
    </row>
    <row r="91" spans="2:11" s="102" customFormat="1" ht="17.25" customHeight="1" x14ac:dyDescent="0.25">
      <c r="B91" s="98"/>
      <c r="C91" s="98"/>
      <c r="D91" s="103" t="s">
        <v>485</v>
      </c>
      <c r="E91" s="104"/>
      <c r="F91" s="104"/>
      <c r="G91" s="104"/>
      <c r="H91" s="104"/>
      <c r="I91" s="105"/>
      <c r="J91" s="81"/>
      <c r="K91" s="101"/>
    </row>
    <row r="92" spans="2:11" s="102" customFormat="1" ht="17.25" customHeight="1" x14ac:dyDescent="0.25">
      <c r="B92" s="98"/>
      <c r="C92" s="98"/>
      <c r="D92" s="106" t="s">
        <v>486</v>
      </c>
      <c r="E92" s="104"/>
      <c r="F92" s="104"/>
      <c r="G92" s="104"/>
      <c r="H92" s="104"/>
      <c r="I92" s="104"/>
      <c r="J92" s="81"/>
      <c r="K92" s="101"/>
    </row>
    <row r="93" spans="2:11" s="102" customFormat="1" ht="14.25" customHeight="1" x14ac:dyDescent="0.25">
      <c r="B93" s="98"/>
      <c r="C93" s="98"/>
      <c r="D93" s="107" t="s">
        <v>2</v>
      </c>
      <c r="E93" s="104"/>
      <c r="F93" s="104"/>
      <c r="G93" s="104"/>
      <c r="H93" s="104"/>
      <c r="I93" s="104"/>
      <c r="J93" s="81">
        <f>J91+J92</f>
        <v>0</v>
      </c>
      <c r="K93" s="101"/>
    </row>
    <row r="94" spans="2:11" s="102" customFormat="1" ht="14.25" customHeight="1" thickBot="1" x14ac:dyDescent="0.25">
      <c r="B94" s="98"/>
      <c r="C94" s="108"/>
      <c r="D94" s="88" t="s">
        <v>647</v>
      </c>
      <c r="E94" s="88"/>
      <c r="F94" s="109"/>
      <c r="G94" s="109"/>
      <c r="H94" s="90"/>
      <c r="I94" s="90"/>
      <c r="J94" s="110"/>
      <c r="K94" s="101"/>
    </row>
    <row r="95" spans="2:11" s="6" customFormat="1" ht="15" customHeight="1" thickBot="1" x14ac:dyDescent="0.25">
      <c r="B95" s="43"/>
      <c r="C95" s="44"/>
      <c r="D95" s="44"/>
      <c r="E95" s="44"/>
      <c r="F95" s="44"/>
      <c r="G95" s="44"/>
      <c r="H95" s="44"/>
      <c r="I95" s="44"/>
      <c r="J95" s="44"/>
      <c r="K95" s="42"/>
    </row>
    <row r="96" spans="2:11" s="6" customFormat="1" ht="15" customHeight="1" x14ac:dyDescent="0.2">
      <c r="B96" s="43"/>
      <c r="C96" s="2"/>
      <c r="D96" s="21" t="s">
        <v>487</v>
      </c>
      <c r="E96" s="4"/>
      <c r="F96" s="4"/>
      <c r="G96" s="4"/>
      <c r="H96" s="627" t="s">
        <v>457</v>
      </c>
      <c r="I96" s="628"/>
      <c r="J96" s="629"/>
      <c r="K96" s="42"/>
    </row>
    <row r="97" spans="2:11" s="6" customFormat="1" ht="17.25" customHeight="1" x14ac:dyDescent="0.2">
      <c r="B97" s="43"/>
      <c r="C97" s="43"/>
      <c r="D97" s="111" t="s">
        <v>488</v>
      </c>
      <c r="E97" s="112"/>
      <c r="F97" s="111"/>
      <c r="G97" s="113" t="s">
        <v>489</v>
      </c>
      <c r="H97" s="47" t="s">
        <v>464</v>
      </c>
      <c r="I97" s="47" t="s">
        <v>465</v>
      </c>
      <c r="J97" s="48" t="s">
        <v>466</v>
      </c>
      <c r="K97" s="42"/>
    </row>
    <row r="98" spans="2:11" s="120" customFormat="1" ht="17.25" customHeight="1" x14ac:dyDescent="0.2">
      <c r="B98" s="114"/>
      <c r="C98" s="114"/>
      <c r="D98" s="115" t="s">
        <v>490</v>
      </c>
      <c r="E98" s="111"/>
      <c r="F98" s="115"/>
      <c r="G98" s="116">
        <f>COUNT(J17:J44)</f>
        <v>0</v>
      </c>
      <c r="H98" s="86">
        <f>SUM(J17:J44)</f>
        <v>0</v>
      </c>
      <c r="I98" s="117"/>
      <c r="J98" s="118"/>
      <c r="K98" s="119"/>
    </row>
    <row r="99" spans="2:11" s="102" customFormat="1" ht="17.25" customHeight="1" x14ac:dyDescent="0.25">
      <c r="B99" s="98"/>
      <c r="C99" s="98"/>
      <c r="D99" s="115" t="s">
        <v>491</v>
      </c>
      <c r="E99" s="115"/>
      <c r="F99" s="115"/>
      <c r="G99" s="121">
        <f>COUNT(I52:J56)</f>
        <v>0</v>
      </c>
      <c r="H99" s="223">
        <f>SUM(I52:J56)</f>
        <v>0</v>
      </c>
      <c r="I99" s="122"/>
      <c r="J99" s="123"/>
      <c r="K99" s="101"/>
    </row>
    <row r="100" spans="2:11" s="102" customFormat="1" ht="17.25" customHeight="1" x14ac:dyDescent="0.25">
      <c r="B100" s="98"/>
      <c r="C100" s="98"/>
      <c r="D100" s="115" t="s">
        <v>492</v>
      </c>
      <c r="E100" s="115"/>
      <c r="F100" s="115"/>
      <c r="G100" s="121">
        <f>COUNT(J63)</f>
        <v>0</v>
      </c>
      <c r="H100" s="121">
        <f>SUM(J63)</f>
        <v>0</v>
      </c>
      <c r="I100" s="121"/>
      <c r="J100" s="81"/>
      <c r="K100" s="101"/>
    </row>
    <row r="101" spans="2:11" s="102" customFormat="1" ht="17.25" customHeight="1" x14ac:dyDescent="0.25">
      <c r="B101" s="98"/>
      <c r="C101" s="98"/>
      <c r="D101" s="115" t="s">
        <v>493</v>
      </c>
      <c r="E101" s="115"/>
      <c r="F101" s="115"/>
      <c r="G101" s="121">
        <f>COUNT(J70)</f>
        <v>0</v>
      </c>
      <c r="H101" s="121">
        <f>SUM(J70)</f>
        <v>0</v>
      </c>
      <c r="I101" s="121"/>
      <c r="J101" s="81"/>
      <c r="K101" s="101"/>
    </row>
    <row r="102" spans="2:11" s="102" customFormat="1" ht="17.25" customHeight="1" x14ac:dyDescent="0.25">
      <c r="B102" s="98"/>
      <c r="C102" s="98"/>
      <c r="D102" s="124" t="s">
        <v>494</v>
      </c>
      <c r="E102" s="115"/>
      <c r="F102" s="115"/>
      <c r="G102" s="122"/>
      <c r="H102" s="223">
        <f>J93</f>
        <v>0</v>
      </c>
      <c r="I102" s="122"/>
      <c r="J102" s="123"/>
      <c r="K102" s="101"/>
    </row>
    <row r="103" spans="2:11" s="102" customFormat="1" ht="17.25" customHeight="1" x14ac:dyDescent="0.25">
      <c r="B103" s="98"/>
      <c r="C103" s="98"/>
      <c r="D103" s="124" t="s">
        <v>495</v>
      </c>
      <c r="E103" s="115"/>
      <c r="F103" s="115"/>
      <c r="G103" s="122"/>
      <c r="H103" s="122"/>
      <c r="I103" s="223">
        <f>H86</f>
        <v>0</v>
      </c>
      <c r="J103" s="81">
        <f>I86</f>
        <v>0</v>
      </c>
      <c r="K103" s="101"/>
    </row>
    <row r="104" spans="2:11" s="102" customFormat="1" ht="17.25" customHeight="1" x14ac:dyDescent="0.25">
      <c r="B104" s="98"/>
      <c r="C104" s="98"/>
      <c r="D104" s="124" t="s">
        <v>496</v>
      </c>
      <c r="E104" s="115"/>
      <c r="F104" s="115"/>
      <c r="G104" s="121"/>
      <c r="H104" s="122"/>
      <c r="I104" s="122"/>
      <c r="J104" s="81"/>
      <c r="K104" s="101"/>
    </row>
    <row r="105" spans="2:11" s="102" customFormat="1" ht="17.25" customHeight="1" x14ac:dyDescent="0.25">
      <c r="B105" s="98"/>
      <c r="C105" s="98"/>
      <c r="D105" s="125" t="s">
        <v>497</v>
      </c>
      <c r="E105" s="115"/>
      <c r="F105" s="125"/>
      <c r="G105" s="80">
        <f>G104+G101+G100+G99+G98</f>
        <v>0</v>
      </c>
      <c r="H105" s="80">
        <f>SUM(H98:H102)</f>
        <v>0</v>
      </c>
      <c r="I105" s="80">
        <f>I100+I101+I103</f>
        <v>0</v>
      </c>
      <c r="J105" s="81">
        <f>J100+J101+J103+J104</f>
        <v>0</v>
      </c>
      <c r="K105" s="101"/>
    </row>
    <row r="106" spans="2:11" s="102" customFormat="1" ht="17.25" customHeight="1" thickBot="1" x14ac:dyDescent="0.3">
      <c r="B106" s="98"/>
      <c r="C106" s="108"/>
      <c r="D106" s="126" t="s">
        <v>498</v>
      </c>
      <c r="E106" s="127"/>
      <c r="F106" s="126"/>
      <c r="G106" s="128">
        <f>G105</f>
        <v>0</v>
      </c>
      <c r="H106" s="642">
        <f>H105+I105+J105</f>
        <v>0</v>
      </c>
      <c r="I106" s="643"/>
      <c r="J106" s="644"/>
      <c r="K106" s="101"/>
    </row>
    <row r="107" spans="2:11" ht="13.5" thickBot="1" x14ac:dyDescent="0.25">
      <c r="B107" s="36"/>
      <c r="C107" s="37"/>
      <c r="D107" s="37"/>
      <c r="E107" s="37"/>
      <c r="F107" s="37"/>
      <c r="G107" s="37"/>
      <c r="H107" s="37"/>
      <c r="I107" s="37"/>
      <c r="J107" s="37"/>
      <c r="K107" s="38"/>
    </row>
  </sheetData>
  <mergeCells count="32">
    <mergeCell ref="H96:J96"/>
    <mergeCell ref="H106:J106"/>
    <mergeCell ref="D61:E61"/>
    <mergeCell ref="F61:F62"/>
    <mergeCell ref="G61:G62"/>
    <mergeCell ref="H61:J61"/>
    <mergeCell ref="D68:E68"/>
    <mergeCell ref="F68:F69"/>
    <mergeCell ref="G68:G69"/>
    <mergeCell ref="H68:J68"/>
    <mergeCell ref="E54:F54"/>
    <mergeCell ref="I54:J54"/>
    <mergeCell ref="E55:F55"/>
    <mergeCell ref="I55:J55"/>
    <mergeCell ref="E56:F56"/>
    <mergeCell ref="I56:J56"/>
    <mergeCell ref="I52:J52"/>
    <mergeCell ref="E53:F53"/>
    <mergeCell ref="E52:F52"/>
    <mergeCell ref="I53:J53"/>
    <mergeCell ref="G50:G51"/>
    <mergeCell ref="H50:H51"/>
    <mergeCell ref="I50:J51"/>
    <mergeCell ref="E51:F51"/>
    <mergeCell ref="D50:F50"/>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46" fitToHeight="0" orientation="portrait" verticalDpi="598"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31"/>
  <sheetViews>
    <sheetView showGridLines="0" view="pageBreakPreview" topLeftCell="A106" zoomScale="85" zoomScaleSheetLayoutView="85" workbookViewId="0">
      <selection activeCell="A132" sqref="A132:XFD146"/>
    </sheetView>
  </sheetViews>
  <sheetFormatPr defaultRowHeight="12.75" x14ac:dyDescent="0.2"/>
  <cols>
    <col min="1" max="1" width="4.28515625" style="1" customWidth="1"/>
    <col min="2" max="2" width="4.5703125" style="1" customWidth="1"/>
    <col min="3" max="3" width="6.140625" style="1" customWidth="1"/>
    <col min="4" max="4" width="35.5703125" style="1" customWidth="1"/>
    <col min="5" max="5" width="43.85546875" style="1" customWidth="1"/>
    <col min="6" max="6" width="14" style="1" customWidth="1"/>
    <col min="7" max="7" width="28.85546875" style="1" customWidth="1"/>
    <col min="8" max="8" width="32" style="1" customWidth="1"/>
    <col min="9" max="9" width="17.42578125" style="1" customWidth="1"/>
    <col min="10" max="10" width="22.140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5.2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4.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207</v>
      </c>
      <c r="F8" s="11"/>
      <c r="G8" s="14" t="s">
        <v>448</v>
      </c>
      <c r="H8" s="17" t="s">
        <v>622</v>
      </c>
      <c r="I8" s="14"/>
      <c r="J8" s="11"/>
      <c r="K8" s="15"/>
    </row>
    <row r="9" spans="2:11" s="12" customFormat="1" x14ac:dyDescent="0.2">
      <c r="B9" s="10"/>
      <c r="C9" s="11" t="s">
        <v>591</v>
      </c>
      <c r="D9" s="11"/>
      <c r="E9" s="16">
        <v>4931729</v>
      </c>
      <c r="F9" s="11" t="s">
        <v>449</v>
      </c>
      <c r="G9" s="14" t="s">
        <v>450</v>
      </c>
      <c r="H9" s="18" t="s">
        <v>640</v>
      </c>
      <c r="I9" s="14"/>
      <c r="J9" s="11"/>
      <c r="K9" s="15"/>
    </row>
    <row r="10" spans="2:11" s="12" customFormat="1" x14ac:dyDescent="0.2">
      <c r="B10" s="10"/>
      <c r="C10" s="11"/>
      <c r="D10" s="11"/>
      <c r="E10" s="11"/>
      <c r="F10" s="11"/>
      <c r="G10" s="14" t="s">
        <v>451</v>
      </c>
      <c r="H10" s="18">
        <v>378</v>
      </c>
      <c r="I10" s="14"/>
      <c r="J10" s="11"/>
      <c r="K10" s="15"/>
    </row>
    <row r="11" spans="2:11" s="12" customFormat="1" x14ac:dyDescent="0.2">
      <c r="B11" s="10"/>
      <c r="C11" s="11"/>
      <c r="D11" s="11"/>
      <c r="E11" s="11"/>
      <c r="F11" s="11"/>
      <c r="G11" s="14" t="s">
        <v>452</v>
      </c>
      <c r="H11" s="18">
        <v>5890062066</v>
      </c>
      <c r="I11" s="14"/>
      <c r="J11" s="11"/>
      <c r="K11" s="15"/>
    </row>
    <row r="12" spans="2:11" ht="4.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3"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0" customHeight="1" x14ac:dyDescent="0.2">
      <c r="B16" s="7"/>
      <c r="C16" s="7"/>
      <c r="D16" s="214" t="s">
        <v>594</v>
      </c>
      <c r="E16" s="213" t="s">
        <v>595</v>
      </c>
      <c r="F16" s="618"/>
      <c r="G16" s="618"/>
      <c r="H16" s="605"/>
      <c r="I16" s="605"/>
      <c r="J16" s="607"/>
      <c r="K16" s="8"/>
    </row>
    <row r="17" spans="2:11" x14ac:dyDescent="0.2">
      <c r="B17" s="7"/>
      <c r="C17" s="7"/>
      <c r="D17" s="428" t="s">
        <v>1410</v>
      </c>
      <c r="E17" s="423" t="s">
        <v>1411</v>
      </c>
      <c r="F17" s="424">
        <v>273</v>
      </c>
      <c r="G17" s="515" t="s">
        <v>1412</v>
      </c>
      <c r="H17" s="516" t="s">
        <v>1413</v>
      </c>
      <c r="I17" s="516" t="s">
        <v>1414</v>
      </c>
      <c r="J17" s="517"/>
      <c r="K17" s="8"/>
    </row>
    <row r="18" spans="2:11" x14ac:dyDescent="0.2">
      <c r="B18" s="7"/>
      <c r="C18" s="7"/>
      <c r="D18" s="427" t="s">
        <v>1415</v>
      </c>
      <c r="E18" s="388" t="s">
        <v>1416</v>
      </c>
      <c r="F18" s="426">
        <v>177</v>
      </c>
      <c r="G18" s="515" t="s">
        <v>1412</v>
      </c>
      <c r="H18" s="516" t="s">
        <v>1417</v>
      </c>
      <c r="I18" s="516" t="s">
        <v>1414</v>
      </c>
      <c r="J18" s="518"/>
      <c r="K18" s="8"/>
    </row>
    <row r="19" spans="2:11" x14ac:dyDescent="0.2">
      <c r="B19" s="7"/>
      <c r="C19" s="7"/>
      <c r="D19" s="427" t="s">
        <v>1418</v>
      </c>
      <c r="E19" s="388" t="s">
        <v>1419</v>
      </c>
      <c r="F19" s="426">
        <v>106</v>
      </c>
      <c r="G19" s="515" t="s">
        <v>675</v>
      </c>
      <c r="H19" s="516" t="s">
        <v>1420</v>
      </c>
      <c r="I19" s="516" t="s">
        <v>1414</v>
      </c>
      <c r="J19" s="518"/>
      <c r="K19" s="8"/>
    </row>
    <row r="20" spans="2:11" x14ac:dyDescent="0.2">
      <c r="B20" s="7"/>
      <c r="C20" s="7"/>
      <c r="D20" s="427" t="s">
        <v>1421</v>
      </c>
      <c r="E20" s="519" t="s">
        <v>1422</v>
      </c>
      <c r="F20" s="426">
        <v>355</v>
      </c>
      <c r="G20" s="515" t="s">
        <v>1412</v>
      </c>
      <c r="H20" s="516" t="s">
        <v>1423</v>
      </c>
      <c r="I20" s="516" t="s">
        <v>1414</v>
      </c>
      <c r="J20" s="518"/>
      <c r="K20" s="8"/>
    </row>
    <row r="21" spans="2:11" ht="15.75" customHeight="1" x14ac:dyDescent="0.2">
      <c r="B21" s="7"/>
      <c r="C21" s="7"/>
      <c r="D21" s="427" t="s">
        <v>1424</v>
      </c>
      <c r="E21" s="388" t="s">
        <v>1425</v>
      </c>
      <c r="F21" s="426">
        <v>380</v>
      </c>
      <c r="G21" s="515" t="s">
        <v>1412</v>
      </c>
      <c r="H21" s="516" t="s">
        <v>1426</v>
      </c>
      <c r="I21" s="516" t="s">
        <v>1414</v>
      </c>
      <c r="J21" s="518"/>
      <c r="K21" s="8"/>
    </row>
    <row r="22" spans="2:11" ht="15.75" customHeight="1" x14ac:dyDescent="0.2">
      <c r="B22" s="7"/>
      <c r="C22" s="7"/>
      <c r="D22" s="427" t="s">
        <v>1427</v>
      </c>
      <c r="E22" s="388" t="s">
        <v>1428</v>
      </c>
      <c r="F22" s="426">
        <v>322</v>
      </c>
      <c r="G22" s="515" t="s">
        <v>1412</v>
      </c>
      <c r="H22" s="516" t="s">
        <v>1426</v>
      </c>
      <c r="I22" s="516" t="s">
        <v>1414</v>
      </c>
      <c r="J22" s="518"/>
      <c r="K22" s="8"/>
    </row>
    <row r="23" spans="2:11" ht="15.75" customHeight="1" x14ac:dyDescent="0.2">
      <c r="B23" s="7"/>
      <c r="C23" s="7"/>
      <c r="D23" s="427" t="s">
        <v>1429</v>
      </c>
      <c r="E23" s="388" t="s">
        <v>1430</v>
      </c>
      <c r="F23" s="426">
        <v>57</v>
      </c>
      <c r="G23" s="515" t="s">
        <v>1412</v>
      </c>
      <c r="H23" s="516" t="s">
        <v>1431</v>
      </c>
      <c r="I23" s="516" t="s">
        <v>1414</v>
      </c>
      <c r="J23" s="518"/>
      <c r="K23" s="8"/>
    </row>
    <row r="24" spans="2:11" ht="15.75" customHeight="1" x14ac:dyDescent="0.2">
      <c r="B24" s="7"/>
      <c r="C24" s="7"/>
      <c r="D24" s="427" t="s">
        <v>1432</v>
      </c>
      <c r="E24" s="388" t="s">
        <v>1433</v>
      </c>
      <c r="F24" s="426">
        <v>68</v>
      </c>
      <c r="G24" s="515" t="s">
        <v>1412</v>
      </c>
      <c r="H24" s="516" t="s">
        <v>1426</v>
      </c>
      <c r="I24" s="516" t="s">
        <v>1414</v>
      </c>
      <c r="J24" s="518"/>
      <c r="K24" s="8"/>
    </row>
    <row r="25" spans="2:11" ht="15.75" customHeight="1" x14ac:dyDescent="0.2">
      <c r="B25" s="7"/>
      <c r="C25" s="7"/>
      <c r="D25" s="427" t="s">
        <v>1434</v>
      </c>
      <c r="E25" s="388" t="s">
        <v>1435</v>
      </c>
      <c r="F25" s="426">
        <v>269</v>
      </c>
      <c r="G25" s="515" t="s">
        <v>1412</v>
      </c>
      <c r="H25" s="516" t="s">
        <v>1426</v>
      </c>
      <c r="I25" s="516" t="s">
        <v>1414</v>
      </c>
      <c r="J25" s="518"/>
      <c r="K25" s="8"/>
    </row>
    <row r="26" spans="2:11" ht="15.75" customHeight="1" x14ac:dyDescent="0.2">
      <c r="B26" s="7"/>
      <c r="C26" s="7"/>
      <c r="D26" s="427" t="s">
        <v>1436</v>
      </c>
      <c r="E26" s="388" t="s">
        <v>1437</v>
      </c>
      <c r="F26" s="426">
        <v>104</v>
      </c>
      <c r="G26" s="515" t="s">
        <v>1412</v>
      </c>
      <c r="H26" s="516" t="s">
        <v>1426</v>
      </c>
      <c r="I26" s="516" t="s">
        <v>1414</v>
      </c>
      <c r="J26" s="518"/>
      <c r="K26" s="8"/>
    </row>
    <row r="27" spans="2:11" ht="15.75" customHeight="1" x14ac:dyDescent="0.2">
      <c r="B27" s="7"/>
      <c r="C27" s="7"/>
      <c r="D27" s="427" t="s">
        <v>1438</v>
      </c>
      <c r="E27" s="388" t="s">
        <v>1439</v>
      </c>
      <c r="F27" s="426">
        <v>71</v>
      </c>
      <c r="G27" s="520" t="s">
        <v>1440</v>
      </c>
      <c r="H27" s="516" t="s">
        <v>1441</v>
      </c>
      <c r="I27" s="516" t="s">
        <v>1414</v>
      </c>
      <c r="J27" s="518"/>
      <c r="K27" s="8"/>
    </row>
    <row r="28" spans="2:11" ht="15.75" customHeight="1" x14ac:dyDescent="0.2">
      <c r="B28" s="7"/>
      <c r="C28" s="7"/>
      <c r="D28" s="427" t="s">
        <v>1442</v>
      </c>
      <c r="E28" s="388" t="s">
        <v>1443</v>
      </c>
      <c r="F28" s="426">
        <v>342</v>
      </c>
      <c r="G28" s="520" t="s">
        <v>1440</v>
      </c>
      <c r="H28" s="516" t="s">
        <v>1431</v>
      </c>
      <c r="I28" s="516" t="s">
        <v>1414</v>
      </c>
      <c r="J28" s="518"/>
      <c r="K28" s="8"/>
    </row>
    <row r="29" spans="2:11" ht="15.75" customHeight="1" x14ac:dyDescent="0.2">
      <c r="B29" s="7"/>
      <c r="C29" s="7"/>
      <c r="D29" s="427" t="s">
        <v>1444</v>
      </c>
      <c r="E29" s="388" t="s">
        <v>1445</v>
      </c>
      <c r="F29" s="426">
        <v>116</v>
      </c>
      <c r="G29" s="520" t="s">
        <v>1440</v>
      </c>
      <c r="H29" s="516" t="s">
        <v>1431</v>
      </c>
      <c r="I29" s="516" t="s">
        <v>1414</v>
      </c>
      <c r="J29" s="518"/>
      <c r="K29" s="8"/>
    </row>
    <row r="30" spans="2:11" ht="15.75" customHeight="1" x14ac:dyDescent="0.2">
      <c r="B30" s="7"/>
      <c r="C30" s="7"/>
      <c r="D30" s="427" t="s">
        <v>1446</v>
      </c>
      <c r="E30" s="388" t="s">
        <v>1447</v>
      </c>
      <c r="F30" s="426">
        <v>122</v>
      </c>
      <c r="G30" s="520" t="s">
        <v>1440</v>
      </c>
      <c r="H30" s="516" t="s">
        <v>1431</v>
      </c>
      <c r="I30" s="516" t="s">
        <v>1414</v>
      </c>
      <c r="J30" s="518"/>
      <c r="K30" s="8"/>
    </row>
    <row r="31" spans="2:11" ht="15.75" customHeight="1" x14ac:dyDescent="0.2">
      <c r="B31" s="7"/>
      <c r="C31" s="7"/>
      <c r="D31" s="427" t="s">
        <v>1448</v>
      </c>
      <c r="E31" s="388" t="s">
        <v>1449</v>
      </c>
      <c r="F31" s="426">
        <v>46</v>
      </c>
      <c r="G31" s="520" t="s">
        <v>1440</v>
      </c>
      <c r="H31" s="516" t="s">
        <v>1431</v>
      </c>
      <c r="I31" s="516" t="s">
        <v>1414</v>
      </c>
      <c r="J31" s="518"/>
      <c r="K31" s="8"/>
    </row>
    <row r="32" spans="2:11" ht="15.75" customHeight="1" x14ac:dyDescent="0.2">
      <c r="B32" s="7"/>
      <c r="C32" s="7"/>
      <c r="D32" s="427" t="s">
        <v>1450</v>
      </c>
      <c r="E32" s="388" t="s">
        <v>1451</v>
      </c>
      <c r="F32" s="426">
        <v>271</v>
      </c>
      <c r="G32" s="520" t="s">
        <v>1440</v>
      </c>
      <c r="H32" s="516" t="s">
        <v>1431</v>
      </c>
      <c r="I32" s="516" t="s">
        <v>1414</v>
      </c>
      <c r="J32" s="518"/>
      <c r="K32" s="8"/>
    </row>
    <row r="33" spans="2:11" ht="15.75" customHeight="1" x14ac:dyDescent="0.2">
      <c r="B33" s="7"/>
      <c r="C33" s="7"/>
      <c r="D33" s="427" t="s">
        <v>1452</v>
      </c>
      <c r="E33" s="388" t="s">
        <v>1453</v>
      </c>
      <c r="F33" s="426">
        <v>89</v>
      </c>
      <c r="G33" s="520" t="s">
        <v>1440</v>
      </c>
      <c r="H33" s="516" t="s">
        <v>1431</v>
      </c>
      <c r="I33" s="516" t="s">
        <v>1414</v>
      </c>
      <c r="J33" s="518"/>
      <c r="K33" s="8"/>
    </row>
    <row r="34" spans="2:11" ht="15.75" customHeight="1" x14ac:dyDescent="0.2">
      <c r="B34" s="7"/>
      <c r="C34" s="7"/>
      <c r="D34" s="427" t="s">
        <v>1454</v>
      </c>
      <c r="E34" s="388" t="s">
        <v>1455</v>
      </c>
      <c r="F34" s="426">
        <v>102</v>
      </c>
      <c r="G34" s="520" t="s">
        <v>1440</v>
      </c>
      <c r="H34" s="516" t="s">
        <v>1431</v>
      </c>
      <c r="I34" s="516" t="s">
        <v>1414</v>
      </c>
      <c r="J34" s="518"/>
      <c r="K34" s="8"/>
    </row>
    <row r="35" spans="2:11" ht="15.75" customHeight="1" x14ac:dyDescent="0.2">
      <c r="B35" s="7"/>
      <c r="C35" s="7"/>
      <c r="D35" s="427" t="s">
        <v>1456</v>
      </c>
      <c r="E35" s="388" t="s">
        <v>1457</v>
      </c>
      <c r="F35" s="426">
        <v>114</v>
      </c>
      <c r="G35" s="520" t="s">
        <v>1440</v>
      </c>
      <c r="H35" s="516" t="s">
        <v>1458</v>
      </c>
      <c r="I35" s="516" t="s">
        <v>1414</v>
      </c>
      <c r="J35" s="518"/>
      <c r="K35" s="8"/>
    </row>
    <row r="36" spans="2:11" ht="15.75" customHeight="1" x14ac:dyDescent="0.2">
      <c r="B36" s="7"/>
      <c r="C36" s="7"/>
      <c r="D36" s="427" t="s">
        <v>1459</v>
      </c>
      <c r="E36" s="388" t="s">
        <v>1460</v>
      </c>
      <c r="F36" s="426">
        <v>217</v>
      </c>
      <c r="G36" s="520" t="s">
        <v>1440</v>
      </c>
      <c r="H36" s="516" t="s">
        <v>1458</v>
      </c>
      <c r="I36" s="516" t="s">
        <v>1414</v>
      </c>
      <c r="J36" s="518"/>
      <c r="K36" s="8"/>
    </row>
    <row r="37" spans="2:11" ht="15.75" customHeight="1" x14ac:dyDescent="0.2">
      <c r="B37" s="7"/>
      <c r="C37" s="7"/>
      <c r="D37" s="427" t="s">
        <v>1461</v>
      </c>
      <c r="E37" s="388" t="s">
        <v>1462</v>
      </c>
      <c r="F37" s="426">
        <v>127</v>
      </c>
      <c r="G37" s="520" t="s">
        <v>1463</v>
      </c>
      <c r="H37" s="516" t="s">
        <v>1464</v>
      </c>
      <c r="I37" s="516" t="s">
        <v>1414</v>
      </c>
      <c r="J37" s="518"/>
      <c r="K37" s="8"/>
    </row>
    <row r="38" spans="2:11" ht="15.75" customHeight="1" x14ac:dyDescent="0.2">
      <c r="B38" s="7"/>
      <c r="C38" s="7"/>
      <c r="D38" s="427" t="s">
        <v>1465</v>
      </c>
      <c r="E38" s="388" t="s">
        <v>1466</v>
      </c>
      <c r="F38" s="426">
        <v>159</v>
      </c>
      <c r="G38" s="520" t="s">
        <v>1463</v>
      </c>
      <c r="H38" s="516" t="s">
        <v>1464</v>
      </c>
      <c r="I38" s="516" t="s">
        <v>1414</v>
      </c>
      <c r="J38" s="518"/>
      <c r="K38" s="8"/>
    </row>
    <row r="39" spans="2:11" ht="15.75" customHeight="1" x14ac:dyDescent="0.2">
      <c r="B39" s="7"/>
      <c r="C39" s="7"/>
      <c r="D39" s="427" t="s">
        <v>1467</v>
      </c>
      <c r="E39" s="388" t="s">
        <v>1468</v>
      </c>
      <c r="F39" s="426">
        <v>161</v>
      </c>
      <c r="G39" s="520" t="s">
        <v>1463</v>
      </c>
      <c r="H39" s="516" t="s">
        <v>1464</v>
      </c>
      <c r="I39" s="516" t="s">
        <v>1414</v>
      </c>
      <c r="J39" s="518"/>
      <c r="K39" s="8"/>
    </row>
    <row r="40" spans="2:11" ht="15.75" customHeight="1" x14ac:dyDescent="0.2">
      <c r="B40" s="7"/>
      <c r="C40" s="7"/>
      <c r="D40" s="427" t="s">
        <v>1469</v>
      </c>
      <c r="E40" s="388" t="s">
        <v>1470</v>
      </c>
      <c r="F40" s="426">
        <v>251</v>
      </c>
      <c r="G40" s="520" t="s">
        <v>1463</v>
      </c>
      <c r="H40" s="516" t="s">
        <v>1464</v>
      </c>
      <c r="I40" s="516" t="s">
        <v>1414</v>
      </c>
      <c r="J40" s="518"/>
      <c r="K40" s="8"/>
    </row>
    <row r="41" spans="2:11" ht="15.75" customHeight="1" x14ac:dyDescent="0.2">
      <c r="B41" s="7"/>
      <c r="C41" s="7"/>
      <c r="D41" s="427" t="s">
        <v>1471</v>
      </c>
      <c r="E41" s="388" t="s">
        <v>1472</v>
      </c>
      <c r="F41" s="426">
        <v>112</v>
      </c>
      <c r="G41" s="520" t="s">
        <v>1463</v>
      </c>
      <c r="H41" s="516" t="s">
        <v>1464</v>
      </c>
      <c r="I41" s="516" t="s">
        <v>1414</v>
      </c>
      <c r="J41" s="518"/>
      <c r="K41" s="8"/>
    </row>
    <row r="42" spans="2:11" ht="15.75" customHeight="1" x14ac:dyDescent="0.2">
      <c r="B42" s="7"/>
      <c r="C42" s="7"/>
      <c r="D42" s="427" t="s">
        <v>1473</v>
      </c>
      <c r="E42" s="388" t="s">
        <v>1474</v>
      </c>
      <c r="F42" s="426">
        <v>250</v>
      </c>
      <c r="G42" s="520" t="s">
        <v>1463</v>
      </c>
      <c r="H42" s="516" t="s">
        <v>1464</v>
      </c>
      <c r="I42" s="516" t="s">
        <v>1414</v>
      </c>
      <c r="J42" s="518"/>
      <c r="K42" s="8"/>
    </row>
    <row r="43" spans="2:11" ht="15.75" customHeight="1" x14ac:dyDescent="0.2">
      <c r="B43" s="7"/>
      <c r="C43" s="7"/>
      <c r="D43" s="427" t="s">
        <v>1475</v>
      </c>
      <c r="E43" s="388" t="s">
        <v>881</v>
      </c>
      <c r="F43" s="426">
        <v>125</v>
      </c>
      <c r="G43" s="520" t="s">
        <v>1463</v>
      </c>
      <c r="H43" s="516" t="s">
        <v>1464</v>
      </c>
      <c r="I43" s="516" t="s">
        <v>1414</v>
      </c>
      <c r="J43" s="518"/>
      <c r="K43" s="8"/>
    </row>
    <row r="44" spans="2:11" ht="15.75" customHeight="1" x14ac:dyDescent="0.2">
      <c r="B44" s="7"/>
      <c r="C44" s="7"/>
      <c r="D44" s="427" t="s">
        <v>1476</v>
      </c>
      <c r="E44" s="388" t="s">
        <v>1477</v>
      </c>
      <c r="F44" s="426">
        <v>248</v>
      </c>
      <c r="G44" s="520" t="s">
        <v>1463</v>
      </c>
      <c r="H44" s="516" t="s">
        <v>1464</v>
      </c>
      <c r="I44" s="516" t="s">
        <v>1414</v>
      </c>
      <c r="J44" s="518"/>
      <c r="K44" s="8"/>
    </row>
    <row r="45" spans="2:11" ht="15.75" customHeight="1" x14ac:dyDescent="0.2">
      <c r="B45" s="7"/>
      <c r="C45" s="7"/>
      <c r="D45" s="427" t="s">
        <v>1478</v>
      </c>
      <c r="E45" s="388" t="s">
        <v>1479</v>
      </c>
      <c r="F45" s="426">
        <v>113</v>
      </c>
      <c r="G45" s="520" t="s">
        <v>1463</v>
      </c>
      <c r="H45" s="516" t="s">
        <v>1464</v>
      </c>
      <c r="I45" s="516" t="s">
        <v>1414</v>
      </c>
      <c r="J45" s="518"/>
      <c r="K45" s="8"/>
    </row>
    <row r="46" spans="2:11" ht="15.75" customHeight="1" x14ac:dyDescent="0.2">
      <c r="B46" s="7"/>
      <c r="C46" s="7"/>
      <c r="D46" s="427" t="s">
        <v>1480</v>
      </c>
      <c r="E46" s="388" t="s">
        <v>1481</v>
      </c>
      <c r="F46" s="426">
        <v>30</v>
      </c>
      <c r="G46" s="520" t="s">
        <v>1463</v>
      </c>
      <c r="H46" s="516" t="s">
        <v>1464</v>
      </c>
      <c r="I46" s="516" t="s">
        <v>1414</v>
      </c>
      <c r="J46" s="518"/>
      <c r="K46" s="8"/>
    </row>
    <row r="47" spans="2:11" ht="15.75" customHeight="1" x14ac:dyDescent="0.2">
      <c r="B47" s="7"/>
      <c r="C47" s="7"/>
      <c r="D47" s="427" t="s">
        <v>1482</v>
      </c>
      <c r="E47" s="388" t="s">
        <v>1483</v>
      </c>
      <c r="F47" s="426">
        <v>40</v>
      </c>
      <c r="G47" s="520" t="s">
        <v>1463</v>
      </c>
      <c r="H47" s="516" t="s">
        <v>1464</v>
      </c>
      <c r="I47" s="516" t="s">
        <v>1414</v>
      </c>
      <c r="J47" s="518"/>
      <c r="K47" s="8"/>
    </row>
    <row r="48" spans="2:11" ht="15.75" customHeight="1" x14ac:dyDescent="0.2">
      <c r="B48" s="7"/>
      <c r="C48" s="7"/>
      <c r="D48" s="427" t="s">
        <v>1484</v>
      </c>
      <c r="E48" s="388" t="s">
        <v>1485</v>
      </c>
      <c r="F48" s="426">
        <v>125</v>
      </c>
      <c r="G48" s="520" t="s">
        <v>1463</v>
      </c>
      <c r="H48" s="516" t="s">
        <v>1464</v>
      </c>
      <c r="I48" s="516" t="s">
        <v>1414</v>
      </c>
      <c r="J48" s="518"/>
      <c r="K48" s="8"/>
    </row>
    <row r="49" spans="2:11" ht="15.75" customHeight="1" x14ac:dyDescent="0.2">
      <c r="B49" s="7"/>
      <c r="C49" s="7"/>
      <c r="D49" s="427" t="s">
        <v>1486</v>
      </c>
      <c r="E49" s="388" t="s">
        <v>1487</v>
      </c>
      <c r="F49" s="426">
        <v>17</v>
      </c>
      <c r="G49" s="520" t="s">
        <v>1463</v>
      </c>
      <c r="H49" s="516" t="s">
        <v>1464</v>
      </c>
      <c r="I49" s="516" t="s">
        <v>1414</v>
      </c>
      <c r="J49" s="518"/>
      <c r="K49" s="8"/>
    </row>
    <row r="50" spans="2:11" ht="15.75" customHeight="1" x14ac:dyDescent="0.2">
      <c r="B50" s="7"/>
      <c r="C50" s="7"/>
      <c r="D50" s="427" t="s">
        <v>1488</v>
      </c>
      <c r="E50" s="388" t="s">
        <v>1489</v>
      </c>
      <c r="F50" s="426">
        <v>54</v>
      </c>
      <c r="G50" s="520" t="s">
        <v>1463</v>
      </c>
      <c r="H50" s="516" t="s">
        <v>1464</v>
      </c>
      <c r="I50" s="516" t="s">
        <v>1414</v>
      </c>
      <c r="J50" s="518"/>
      <c r="K50" s="8"/>
    </row>
    <row r="51" spans="2:11" x14ac:dyDescent="0.2">
      <c r="B51" s="7"/>
      <c r="C51" s="7"/>
      <c r="D51" s="427" t="s">
        <v>1490</v>
      </c>
      <c r="E51" s="388" t="s">
        <v>1491</v>
      </c>
      <c r="F51" s="426">
        <v>77</v>
      </c>
      <c r="G51" s="520" t="s">
        <v>1463</v>
      </c>
      <c r="H51" s="516" t="s">
        <v>1464</v>
      </c>
      <c r="I51" s="516" t="s">
        <v>1414</v>
      </c>
      <c r="J51" s="518"/>
      <c r="K51" s="8"/>
    </row>
    <row r="52" spans="2:11" x14ac:dyDescent="0.2">
      <c r="B52" s="7"/>
      <c r="C52" s="7"/>
      <c r="D52" s="427" t="s">
        <v>1492</v>
      </c>
      <c r="E52" s="388" t="s">
        <v>1493</v>
      </c>
      <c r="F52" s="426">
        <v>114</v>
      </c>
      <c r="G52" s="520" t="s">
        <v>1463</v>
      </c>
      <c r="H52" s="516" t="s">
        <v>1464</v>
      </c>
      <c r="I52" s="516" t="s">
        <v>1414</v>
      </c>
      <c r="J52" s="518"/>
      <c r="K52" s="8"/>
    </row>
    <row r="53" spans="2:11" ht="15.75" customHeight="1" x14ac:dyDescent="0.2">
      <c r="B53" s="7"/>
      <c r="C53" s="7"/>
      <c r="D53" s="427" t="s">
        <v>1494</v>
      </c>
      <c r="E53" s="388" t="s">
        <v>1495</v>
      </c>
      <c r="F53" s="426">
        <v>303</v>
      </c>
      <c r="G53" s="520" t="s">
        <v>1463</v>
      </c>
      <c r="H53" s="516" t="s">
        <v>1464</v>
      </c>
      <c r="I53" s="516" t="s">
        <v>1414</v>
      </c>
      <c r="J53" s="518"/>
      <c r="K53" s="8"/>
    </row>
    <row r="54" spans="2:11" ht="14.25" customHeight="1" x14ac:dyDescent="0.2">
      <c r="B54" s="7"/>
      <c r="C54" s="7"/>
      <c r="D54" s="427" t="s">
        <v>1496</v>
      </c>
      <c r="E54" s="388" t="s">
        <v>1497</v>
      </c>
      <c r="F54" s="426">
        <v>157</v>
      </c>
      <c r="G54" s="520" t="s">
        <v>1463</v>
      </c>
      <c r="H54" s="516" t="s">
        <v>1464</v>
      </c>
      <c r="I54" s="516" t="s">
        <v>1414</v>
      </c>
      <c r="J54" s="518"/>
      <c r="K54" s="8"/>
    </row>
    <row r="55" spans="2:11" ht="15.75" customHeight="1" x14ac:dyDescent="0.2">
      <c r="B55" s="7"/>
      <c r="C55" s="7"/>
      <c r="D55" s="427" t="s">
        <v>1498</v>
      </c>
      <c r="E55" s="388" t="s">
        <v>1499</v>
      </c>
      <c r="F55" s="426">
        <v>14</v>
      </c>
      <c r="G55" s="520" t="s">
        <v>1463</v>
      </c>
      <c r="H55" s="516" t="s">
        <v>1464</v>
      </c>
      <c r="I55" s="516" t="s">
        <v>1414</v>
      </c>
      <c r="J55" s="518"/>
      <c r="K55" s="8"/>
    </row>
    <row r="56" spans="2:11" ht="14.25" customHeight="1" x14ac:dyDescent="0.2">
      <c r="B56" s="7"/>
      <c r="C56" s="7"/>
      <c r="D56" s="427" t="s">
        <v>1500</v>
      </c>
      <c r="E56" s="388" t="s">
        <v>1501</v>
      </c>
      <c r="F56" s="426">
        <v>85</v>
      </c>
      <c r="G56" s="520" t="s">
        <v>1463</v>
      </c>
      <c r="H56" s="516" t="s">
        <v>1464</v>
      </c>
      <c r="I56" s="516" t="s">
        <v>1414</v>
      </c>
      <c r="J56" s="518"/>
      <c r="K56" s="8"/>
    </row>
    <row r="57" spans="2:11" ht="15" customHeight="1" x14ac:dyDescent="0.2">
      <c r="B57" s="7"/>
      <c r="C57" s="7"/>
      <c r="D57" s="427" t="s">
        <v>1502</v>
      </c>
      <c r="E57" s="388" t="s">
        <v>1503</v>
      </c>
      <c r="F57" s="426">
        <v>73</v>
      </c>
      <c r="G57" s="520" t="s">
        <v>1463</v>
      </c>
      <c r="H57" s="516" t="s">
        <v>1464</v>
      </c>
      <c r="I57" s="516" t="s">
        <v>1414</v>
      </c>
      <c r="J57" s="518"/>
      <c r="K57" s="8"/>
    </row>
    <row r="58" spans="2:11" ht="12.75" customHeight="1" x14ac:dyDescent="0.2">
      <c r="B58" s="7"/>
      <c r="C58" s="7"/>
      <c r="D58" s="427" t="s">
        <v>1504</v>
      </c>
      <c r="E58" s="388" t="s">
        <v>1505</v>
      </c>
      <c r="F58" s="426">
        <v>168</v>
      </c>
      <c r="G58" s="520" t="s">
        <v>1506</v>
      </c>
      <c r="H58" s="520" t="s">
        <v>1506</v>
      </c>
      <c r="I58" s="516" t="s">
        <v>1414</v>
      </c>
      <c r="J58" s="518"/>
      <c r="K58" s="8"/>
    </row>
    <row r="59" spans="2:11" ht="12.75" customHeight="1" x14ac:dyDescent="0.2">
      <c r="B59" s="7"/>
      <c r="C59" s="7"/>
      <c r="D59" s="427" t="s">
        <v>1507</v>
      </c>
      <c r="E59" s="388" t="s">
        <v>1508</v>
      </c>
      <c r="F59" s="426">
        <v>68</v>
      </c>
      <c r="G59" s="520" t="s">
        <v>1506</v>
      </c>
      <c r="H59" s="520" t="s">
        <v>1506</v>
      </c>
      <c r="I59" s="516" t="s">
        <v>1414</v>
      </c>
      <c r="J59" s="518"/>
      <c r="K59" s="8"/>
    </row>
    <row r="60" spans="2:11" ht="12.75" customHeight="1" x14ac:dyDescent="0.2">
      <c r="B60" s="7"/>
      <c r="C60" s="7"/>
      <c r="D60" s="427" t="s">
        <v>1509</v>
      </c>
      <c r="E60" s="388" t="s">
        <v>1510</v>
      </c>
      <c r="F60" s="426">
        <v>183</v>
      </c>
      <c r="G60" s="520" t="s">
        <v>1506</v>
      </c>
      <c r="H60" s="520" t="s">
        <v>1506</v>
      </c>
      <c r="I60" s="516" t="s">
        <v>1414</v>
      </c>
      <c r="J60" s="518"/>
      <c r="K60" s="8"/>
    </row>
    <row r="61" spans="2:11" ht="34.5" customHeight="1" thickBot="1" x14ac:dyDescent="0.25">
      <c r="B61" s="7"/>
      <c r="C61" s="7"/>
      <c r="D61" s="521" t="s">
        <v>1511</v>
      </c>
      <c r="E61" s="522" t="s">
        <v>1511</v>
      </c>
      <c r="F61" s="430">
        <v>1370</v>
      </c>
      <c r="G61" s="506" t="s">
        <v>1512</v>
      </c>
      <c r="H61" s="430" t="s">
        <v>1513</v>
      </c>
      <c r="I61" s="523" t="s">
        <v>1414</v>
      </c>
      <c r="J61" s="524"/>
      <c r="K61" s="8"/>
    </row>
    <row r="62" spans="2:11" ht="6" customHeight="1" thickBot="1" x14ac:dyDescent="0.25">
      <c r="B62" s="7"/>
      <c r="C62" s="36"/>
      <c r="D62" s="37"/>
      <c r="E62" s="37"/>
      <c r="F62" s="37"/>
      <c r="G62" s="37"/>
      <c r="H62" s="37"/>
      <c r="I62" s="37"/>
      <c r="J62" s="38"/>
      <c r="K62" s="8"/>
    </row>
    <row r="63" spans="2:11" ht="4.5" customHeight="1" x14ac:dyDescent="0.2">
      <c r="B63" s="7"/>
      <c r="C63" s="19"/>
      <c r="D63" s="19"/>
      <c r="E63" s="19"/>
      <c r="F63" s="19"/>
      <c r="G63" s="19"/>
      <c r="H63" s="19"/>
      <c r="I63" s="19"/>
      <c r="J63" s="19"/>
      <c r="K63" s="8"/>
    </row>
    <row r="64" spans="2:11" ht="0.75" customHeight="1" thickBot="1" x14ac:dyDescent="0.25">
      <c r="B64" s="7"/>
      <c r="C64" s="19"/>
      <c r="D64" s="19"/>
      <c r="E64" s="19"/>
      <c r="F64" s="19"/>
      <c r="G64" s="19"/>
      <c r="H64" s="19"/>
      <c r="I64" s="19"/>
      <c r="J64" s="19"/>
      <c r="K64" s="8"/>
    </row>
    <row r="65" spans="2:11" ht="14.25" customHeight="1" x14ac:dyDescent="0.2">
      <c r="B65" s="7"/>
      <c r="C65" s="20"/>
      <c r="D65" s="21" t="s">
        <v>462</v>
      </c>
      <c r="E65" s="22"/>
      <c r="F65" s="22"/>
      <c r="G65" s="22"/>
      <c r="H65" s="22"/>
      <c r="I65" s="22"/>
      <c r="J65" s="23"/>
      <c r="K65" s="8"/>
    </row>
    <row r="66" spans="2:11" ht="2.25" customHeight="1" thickBot="1" x14ac:dyDescent="0.25">
      <c r="B66" s="7"/>
      <c r="C66" s="7"/>
      <c r="D66" s="11"/>
      <c r="E66" s="19"/>
      <c r="F66" s="19"/>
      <c r="G66" s="19"/>
      <c r="H66" s="19"/>
      <c r="I66" s="19"/>
      <c r="J66" s="8"/>
      <c r="K66" s="8"/>
    </row>
    <row r="67" spans="2:11" ht="13.5" customHeight="1" x14ac:dyDescent="0.2">
      <c r="B67" s="7"/>
      <c r="C67" s="7"/>
      <c r="D67" s="599" t="s">
        <v>454</v>
      </c>
      <c r="E67" s="600"/>
      <c r="F67" s="601"/>
      <c r="G67" s="602" t="s">
        <v>455</v>
      </c>
      <c r="H67" s="602" t="s">
        <v>456</v>
      </c>
      <c r="I67" s="608" t="s">
        <v>457</v>
      </c>
      <c r="J67" s="609"/>
      <c r="K67" s="8"/>
    </row>
    <row r="68" spans="2:11" ht="15" customHeight="1" x14ac:dyDescent="0.2">
      <c r="B68" s="7"/>
      <c r="C68" s="7"/>
      <c r="D68" s="24" t="s">
        <v>458</v>
      </c>
      <c r="E68" s="612" t="s">
        <v>459</v>
      </c>
      <c r="F68" s="613"/>
      <c r="G68" s="603"/>
      <c r="H68" s="603"/>
      <c r="I68" s="610"/>
      <c r="J68" s="611"/>
      <c r="K68" s="8"/>
    </row>
    <row r="69" spans="2:11" ht="16.5" customHeight="1" x14ac:dyDescent="0.2">
      <c r="B69" s="7"/>
      <c r="C69" s="7"/>
      <c r="D69" s="474" t="s">
        <v>1514</v>
      </c>
      <c r="E69" s="680" t="s">
        <v>741</v>
      </c>
      <c r="F69" s="681"/>
      <c r="G69" s="431" t="s">
        <v>1515</v>
      </c>
      <c r="H69" s="475" t="s">
        <v>1527</v>
      </c>
      <c r="I69" s="678"/>
      <c r="J69" s="679"/>
      <c r="K69" s="8"/>
    </row>
    <row r="70" spans="2:11" ht="16.5" customHeight="1" x14ac:dyDescent="0.2">
      <c r="B70" s="7"/>
      <c r="C70" s="7"/>
      <c r="D70" s="474" t="s">
        <v>1516</v>
      </c>
      <c r="E70" s="680" t="s">
        <v>741</v>
      </c>
      <c r="F70" s="681"/>
      <c r="G70" s="431" t="s">
        <v>1515</v>
      </c>
      <c r="H70" s="475" t="s">
        <v>1527</v>
      </c>
      <c r="I70" s="678"/>
      <c r="J70" s="679"/>
      <c r="K70" s="8"/>
    </row>
    <row r="71" spans="2:11" ht="16.5" customHeight="1" x14ac:dyDescent="0.2">
      <c r="B71" s="7"/>
      <c r="C71" s="7"/>
      <c r="D71" s="474" t="s">
        <v>1517</v>
      </c>
      <c r="E71" s="680" t="s">
        <v>741</v>
      </c>
      <c r="F71" s="681"/>
      <c r="G71" s="431" t="s">
        <v>1515</v>
      </c>
      <c r="H71" s="475" t="s">
        <v>1527</v>
      </c>
      <c r="I71" s="678"/>
      <c r="J71" s="679"/>
      <c r="K71" s="8"/>
    </row>
    <row r="72" spans="2:11" ht="16.5" customHeight="1" x14ac:dyDescent="0.2">
      <c r="B72" s="7"/>
      <c r="C72" s="7"/>
      <c r="D72" s="474" t="s">
        <v>1518</v>
      </c>
      <c r="E72" s="680" t="s">
        <v>741</v>
      </c>
      <c r="F72" s="681"/>
      <c r="G72" s="431" t="s">
        <v>1515</v>
      </c>
      <c r="H72" s="475" t="s">
        <v>1527</v>
      </c>
      <c r="I72" s="678"/>
      <c r="J72" s="679"/>
      <c r="K72" s="8"/>
    </row>
    <row r="73" spans="2:11" ht="16.5" customHeight="1" x14ac:dyDescent="0.2">
      <c r="B73" s="7"/>
      <c r="C73" s="7"/>
      <c r="D73" s="474" t="s">
        <v>1519</v>
      </c>
      <c r="E73" s="680" t="s">
        <v>741</v>
      </c>
      <c r="F73" s="681"/>
      <c r="G73" s="431" t="s">
        <v>1515</v>
      </c>
      <c r="H73" s="475" t="s">
        <v>1527</v>
      </c>
      <c r="I73" s="678"/>
      <c r="J73" s="679"/>
      <c r="K73" s="8"/>
    </row>
    <row r="74" spans="2:11" ht="16.5" customHeight="1" x14ac:dyDescent="0.2">
      <c r="B74" s="7"/>
      <c r="C74" s="7"/>
      <c r="D74" s="474" t="s">
        <v>1520</v>
      </c>
      <c r="E74" s="680" t="s">
        <v>741</v>
      </c>
      <c r="F74" s="681"/>
      <c r="G74" s="431" t="s">
        <v>1515</v>
      </c>
      <c r="H74" s="475" t="s">
        <v>1527</v>
      </c>
      <c r="I74" s="678"/>
      <c r="J74" s="679"/>
      <c r="K74" s="8"/>
    </row>
    <row r="75" spans="2:11" ht="16.5" customHeight="1" x14ac:dyDescent="0.2">
      <c r="B75" s="7"/>
      <c r="C75" s="7"/>
      <c r="D75" s="474" t="s">
        <v>1521</v>
      </c>
      <c r="E75" s="680" t="s">
        <v>741</v>
      </c>
      <c r="F75" s="681"/>
      <c r="G75" s="431" t="s">
        <v>1515</v>
      </c>
      <c r="H75" s="475" t="s">
        <v>1527</v>
      </c>
      <c r="I75" s="678"/>
      <c r="J75" s="679"/>
      <c r="K75" s="8"/>
    </row>
    <row r="76" spans="2:11" ht="16.5" customHeight="1" x14ac:dyDescent="0.2">
      <c r="B76" s="7"/>
      <c r="C76" s="7"/>
      <c r="D76" s="474" t="s">
        <v>1522</v>
      </c>
      <c r="E76" s="680" t="s">
        <v>741</v>
      </c>
      <c r="F76" s="681"/>
      <c r="G76" s="431" t="s">
        <v>1515</v>
      </c>
      <c r="H76" s="475" t="s">
        <v>1527</v>
      </c>
      <c r="I76" s="678"/>
      <c r="J76" s="679"/>
      <c r="K76" s="8"/>
    </row>
    <row r="77" spans="2:11" ht="16.5" customHeight="1" x14ac:dyDescent="0.2">
      <c r="B77" s="7"/>
      <c r="C77" s="7"/>
      <c r="D77" s="474" t="s">
        <v>1523</v>
      </c>
      <c r="E77" s="680" t="s">
        <v>741</v>
      </c>
      <c r="F77" s="681"/>
      <c r="G77" s="431" t="s">
        <v>1515</v>
      </c>
      <c r="H77" s="475" t="s">
        <v>1527</v>
      </c>
      <c r="I77" s="678"/>
      <c r="J77" s="679"/>
      <c r="K77" s="8"/>
    </row>
    <row r="78" spans="2:11" ht="16.5" customHeight="1" x14ac:dyDescent="0.2">
      <c r="B78" s="7"/>
      <c r="C78" s="7"/>
      <c r="D78" s="474" t="s">
        <v>1524</v>
      </c>
      <c r="E78" s="680" t="s">
        <v>741</v>
      </c>
      <c r="F78" s="681"/>
      <c r="G78" s="431" t="s">
        <v>1515</v>
      </c>
      <c r="H78" s="475" t="s">
        <v>1527</v>
      </c>
      <c r="I78" s="678"/>
      <c r="J78" s="679"/>
      <c r="K78" s="8"/>
    </row>
    <row r="79" spans="2:11" ht="16.5" customHeight="1" x14ac:dyDescent="0.2">
      <c r="B79" s="7"/>
      <c r="C79" s="7"/>
      <c r="D79" s="474" t="s">
        <v>1500</v>
      </c>
      <c r="E79" s="680" t="s">
        <v>741</v>
      </c>
      <c r="F79" s="681"/>
      <c r="G79" s="431" t="s">
        <v>1515</v>
      </c>
      <c r="H79" s="475" t="s">
        <v>1527</v>
      </c>
      <c r="I79" s="678"/>
      <c r="J79" s="679"/>
      <c r="K79" s="8"/>
    </row>
    <row r="80" spans="2:11" ht="35.25" customHeight="1" x14ac:dyDescent="0.2">
      <c r="B80" s="7"/>
      <c r="C80" s="7"/>
      <c r="D80" s="525" t="s">
        <v>1525</v>
      </c>
      <c r="E80" s="682" t="s">
        <v>1525</v>
      </c>
      <c r="F80" s="683"/>
      <c r="G80" s="337" t="s">
        <v>1526</v>
      </c>
      <c r="H80" s="475" t="s">
        <v>1527</v>
      </c>
      <c r="I80" s="684"/>
      <c r="J80" s="685"/>
      <c r="K80" s="8"/>
    </row>
    <row r="81" spans="2:12" ht="3.75" customHeight="1" thickBot="1" x14ac:dyDescent="0.25">
      <c r="B81" s="7"/>
      <c r="C81" s="36"/>
      <c r="D81" s="37"/>
      <c r="E81" s="39"/>
      <c r="F81" s="39"/>
      <c r="G81" s="39"/>
      <c r="H81" s="39"/>
      <c r="I81" s="39"/>
      <c r="J81" s="40"/>
      <c r="K81" s="8"/>
    </row>
    <row r="82" spans="2:12" ht="3" customHeight="1" thickBot="1" x14ac:dyDescent="0.25">
      <c r="B82" s="7"/>
      <c r="C82" s="19"/>
      <c r="D82" s="19"/>
      <c r="E82" s="19"/>
      <c r="F82" s="19"/>
      <c r="G82" s="19"/>
      <c r="H82" s="19"/>
      <c r="I82" s="19"/>
      <c r="J82" s="19"/>
      <c r="K82" s="8"/>
      <c r="L82" s="19"/>
    </row>
    <row r="83" spans="2:12" ht="11.25" customHeight="1" x14ac:dyDescent="0.2">
      <c r="B83" s="7"/>
      <c r="C83" s="2"/>
      <c r="D83" s="41" t="s">
        <v>463</v>
      </c>
      <c r="E83" s="4"/>
      <c r="F83" s="4"/>
      <c r="G83" s="4"/>
      <c r="H83" s="4"/>
      <c r="I83" s="4"/>
      <c r="J83" s="5"/>
      <c r="K83" s="42"/>
      <c r="L83" s="19"/>
    </row>
    <row r="84" spans="2:12" ht="3" customHeight="1" thickBot="1" x14ac:dyDescent="0.25">
      <c r="B84" s="7"/>
      <c r="C84" s="43"/>
      <c r="D84" s="44"/>
      <c r="E84" s="44"/>
      <c r="F84" s="44"/>
      <c r="G84" s="44"/>
      <c r="H84" s="44"/>
      <c r="I84" s="44"/>
      <c r="J84" s="42"/>
      <c r="K84" s="42"/>
      <c r="L84" s="19"/>
    </row>
    <row r="85" spans="2:12" s="12" customFormat="1" ht="16.5" customHeight="1" x14ac:dyDescent="0.2">
      <c r="B85" s="10"/>
      <c r="C85" s="45"/>
      <c r="D85" s="624" t="s">
        <v>454</v>
      </c>
      <c r="E85" s="625"/>
      <c r="F85" s="602" t="s">
        <v>455</v>
      </c>
      <c r="G85" s="602" t="s">
        <v>456</v>
      </c>
      <c r="H85" s="602" t="s">
        <v>457</v>
      </c>
      <c r="I85" s="602"/>
      <c r="J85" s="626"/>
      <c r="K85" s="15"/>
    </row>
    <row r="86" spans="2:12" s="12" customFormat="1" ht="17.25" customHeight="1" x14ac:dyDescent="0.2">
      <c r="B86" s="10"/>
      <c r="C86" s="45"/>
      <c r="D86" s="24" t="s">
        <v>458</v>
      </c>
      <c r="E86" s="46" t="s">
        <v>459</v>
      </c>
      <c r="F86" s="603"/>
      <c r="G86" s="603"/>
      <c r="H86" s="47" t="s">
        <v>464</v>
      </c>
      <c r="I86" s="47" t="s">
        <v>465</v>
      </c>
      <c r="J86" s="48" t="s">
        <v>466</v>
      </c>
      <c r="K86" s="15"/>
    </row>
    <row r="87" spans="2:12" ht="5.25" customHeight="1" x14ac:dyDescent="0.2">
      <c r="B87" s="7"/>
      <c r="C87" s="43"/>
      <c r="D87" s="49"/>
      <c r="E87" s="50"/>
      <c r="F87" s="51"/>
      <c r="G87" s="52"/>
      <c r="H87" s="53"/>
      <c r="I87" s="54"/>
      <c r="J87" s="55"/>
      <c r="K87" s="8"/>
    </row>
    <row r="88" spans="2:12" ht="9.75" customHeight="1" thickBot="1" x14ac:dyDescent="0.25">
      <c r="B88" s="7"/>
      <c r="C88" s="57"/>
      <c r="D88" s="130"/>
      <c r="E88" s="58"/>
      <c r="F88" s="59"/>
      <c r="G88" s="60"/>
      <c r="H88" s="60"/>
      <c r="I88" s="60"/>
      <c r="J88" s="61"/>
      <c r="K88" s="42"/>
      <c r="L88" s="19"/>
    </row>
    <row r="89" spans="2:12" ht="5.25" customHeight="1" thickBot="1" x14ac:dyDescent="0.25">
      <c r="B89" s="7"/>
      <c r="C89" s="44"/>
      <c r="D89" s="62"/>
      <c r="E89" s="63"/>
      <c r="F89" s="64"/>
      <c r="G89" s="65"/>
      <c r="H89" s="65"/>
      <c r="I89" s="65"/>
      <c r="J89" s="65"/>
      <c r="K89" s="42"/>
      <c r="L89" s="19"/>
    </row>
    <row r="90" spans="2:12" ht="15" customHeight="1" x14ac:dyDescent="0.2">
      <c r="B90" s="7"/>
      <c r="C90" s="2"/>
      <c r="D90" s="41" t="s">
        <v>467</v>
      </c>
      <c r="E90" s="4"/>
      <c r="F90" s="4"/>
      <c r="G90" s="4"/>
      <c r="H90" s="4"/>
      <c r="I90" s="4"/>
      <c r="J90" s="5"/>
      <c r="K90" s="42"/>
      <c r="L90" s="19"/>
    </row>
    <row r="91" spans="2:12" ht="2.25" customHeight="1" thickBot="1" x14ac:dyDescent="0.25">
      <c r="B91" s="7"/>
      <c r="C91" s="43"/>
      <c r="D91" s="44"/>
      <c r="E91" s="44"/>
      <c r="F91" s="44"/>
      <c r="G91" s="44"/>
      <c r="H91" s="44"/>
      <c r="I91" s="44"/>
      <c r="J91" s="42"/>
      <c r="K91" s="42"/>
      <c r="L91" s="19"/>
    </row>
    <row r="92" spans="2:12" s="12" customFormat="1" ht="15" customHeight="1" x14ac:dyDescent="0.2">
      <c r="B92" s="10"/>
      <c r="C92" s="45"/>
      <c r="D92" s="624" t="s">
        <v>454</v>
      </c>
      <c r="E92" s="625"/>
      <c r="F92" s="602" t="s">
        <v>455</v>
      </c>
      <c r="G92" s="602" t="s">
        <v>456</v>
      </c>
      <c r="H92" s="602" t="s">
        <v>457</v>
      </c>
      <c r="I92" s="602"/>
      <c r="J92" s="626"/>
      <c r="K92" s="15"/>
    </row>
    <row r="93" spans="2:12" s="12" customFormat="1" ht="23.25" customHeight="1" x14ac:dyDescent="0.2">
      <c r="B93" s="10"/>
      <c r="C93" s="45"/>
      <c r="D93" s="24" t="s">
        <v>458</v>
      </c>
      <c r="E93" s="46" t="s">
        <v>459</v>
      </c>
      <c r="F93" s="603"/>
      <c r="G93" s="603"/>
      <c r="H93" s="47" t="s">
        <v>464</v>
      </c>
      <c r="I93" s="47" t="s">
        <v>465</v>
      </c>
      <c r="J93" s="48" t="s">
        <v>466</v>
      </c>
      <c r="K93" s="15"/>
    </row>
    <row r="94" spans="2:12" ht="6.75" customHeight="1" x14ac:dyDescent="0.2">
      <c r="B94" s="7"/>
      <c r="C94" s="43"/>
      <c r="D94" s="49"/>
      <c r="E94" s="50"/>
      <c r="F94" s="51"/>
      <c r="G94" s="56"/>
      <c r="H94" s="66"/>
      <c r="I94" s="66"/>
      <c r="J94" s="55"/>
      <c r="K94" s="8"/>
    </row>
    <row r="95" spans="2:12" ht="7.5" customHeight="1" thickBot="1" x14ac:dyDescent="0.25">
      <c r="B95" s="7"/>
      <c r="C95" s="43"/>
      <c r="D95" s="58"/>
      <c r="E95" s="215"/>
      <c r="F95" s="215"/>
      <c r="G95" s="215"/>
      <c r="H95" s="215"/>
      <c r="I95" s="215"/>
      <c r="J95" s="67"/>
      <c r="K95" s="42"/>
      <c r="L95" s="19"/>
    </row>
    <row r="96" spans="2:12" ht="3.75" customHeight="1" thickBot="1" x14ac:dyDescent="0.25">
      <c r="B96" s="7"/>
      <c r="C96" s="68"/>
      <c r="D96" s="68"/>
      <c r="E96" s="68"/>
      <c r="F96" s="68"/>
      <c r="G96" s="68"/>
      <c r="H96" s="68"/>
      <c r="I96" s="68"/>
      <c r="J96" s="68"/>
      <c r="K96" s="42"/>
      <c r="L96" s="19"/>
    </row>
    <row r="97" spans="2:12" s="77" customFormat="1" ht="38.25" x14ac:dyDescent="0.25">
      <c r="B97" s="69"/>
      <c r="C97" s="70"/>
      <c r="D97" s="71" t="s">
        <v>468</v>
      </c>
      <c r="E97" s="72"/>
      <c r="F97" s="72"/>
      <c r="G97" s="73"/>
      <c r="H97" s="74" t="s">
        <v>469</v>
      </c>
      <c r="I97" s="74" t="s">
        <v>470</v>
      </c>
      <c r="J97" s="75" t="s">
        <v>471</v>
      </c>
      <c r="K97" s="76"/>
    </row>
    <row r="98" spans="2:12" s="77" customFormat="1" x14ac:dyDescent="0.25">
      <c r="B98" s="69"/>
      <c r="C98" s="69"/>
      <c r="D98" s="78" t="s">
        <v>472</v>
      </c>
      <c r="E98" s="79"/>
      <c r="F98" s="79"/>
      <c r="G98" s="79"/>
      <c r="H98" s="80"/>
      <c r="I98" s="80"/>
      <c r="J98" s="81">
        <f>H98+I98</f>
        <v>0</v>
      </c>
      <c r="K98" s="76"/>
    </row>
    <row r="99" spans="2:12" s="77" customFormat="1" x14ac:dyDescent="0.25">
      <c r="B99" s="69"/>
      <c r="C99" s="69"/>
      <c r="D99" s="78" t="s">
        <v>473</v>
      </c>
      <c r="E99" s="79"/>
      <c r="F99" s="79"/>
      <c r="G99" s="79"/>
      <c r="H99" s="80"/>
      <c r="I99" s="80"/>
      <c r="J99" s="81">
        <f t="shared" ref="J99:J109" si="0">H99+I99</f>
        <v>0</v>
      </c>
      <c r="K99" s="76"/>
    </row>
    <row r="100" spans="2:12" s="77" customFormat="1" ht="15.75" customHeight="1" x14ac:dyDescent="0.25">
      <c r="B100" s="69"/>
      <c r="C100" s="69"/>
      <c r="D100" s="82" t="s">
        <v>474</v>
      </c>
      <c r="E100" s="83"/>
      <c r="F100" s="83"/>
      <c r="G100" s="83"/>
      <c r="H100" s="80"/>
      <c r="I100" s="80"/>
      <c r="J100" s="81">
        <f t="shared" si="0"/>
        <v>0</v>
      </c>
      <c r="K100" s="76"/>
    </row>
    <row r="101" spans="2:12" s="77" customFormat="1" x14ac:dyDescent="0.25">
      <c r="B101" s="69"/>
      <c r="C101" s="69"/>
      <c r="D101" s="78" t="s">
        <v>475</v>
      </c>
      <c r="E101" s="79"/>
      <c r="F101" s="79"/>
      <c r="G101" s="79"/>
      <c r="H101" s="80"/>
      <c r="I101" s="80"/>
      <c r="J101" s="81">
        <f t="shared" si="0"/>
        <v>0</v>
      </c>
      <c r="K101" s="76"/>
    </row>
    <row r="102" spans="2:12" s="77" customFormat="1" x14ac:dyDescent="0.25">
      <c r="B102" s="69"/>
      <c r="C102" s="69"/>
      <c r="D102" s="78" t="s">
        <v>476</v>
      </c>
      <c r="E102" s="79"/>
      <c r="F102" s="79"/>
      <c r="G102" s="79"/>
      <c r="H102" s="80"/>
      <c r="I102" s="80"/>
      <c r="J102" s="81">
        <f t="shared" si="0"/>
        <v>0</v>
      </c>
      <c r="K102" s="76"/>
    </row>
    <row r="103" spans="2:12" s="77" customFormat="1" x14ac:dyDescent="0.25">
      <c r="B103" s="69"/>
      <c r="C103" s="69"/>
      <c r="D103" s="82" t="s">
        <v>477</v>
      </c>
      <c r="E103" s="83"/>
      <c r="F103" s="83"/>
      <c r="G103" s="83"/>
      <c r="H103" s="80"/>
      <c r="I103" s="80"/>
      <c r="J103" s="81">
        <f t="shared" si="0"/>
        <v>0</v>
      </c>
      <c r="K103" s="76"/>
    </row>
    <row r="104" spans="2:12" s="77" customFormat="1" x14ac:dyDescent="0.25">
      <c r="B104" s="69"/>
      <c r="C104" s="69"/>
      <c r="D104" s="82" t="s">
        <v>650</v>
      </c>
      <c r="E104" s="83"/>
      <c r="F104" s="83"/>
      <c r="G104" s="83"/>
      <c r="H104" s="80"/>
      <c r="I104" s="80"/>
      <c r="J104" s="81">
        <f t="shared" si="0"/>
        <v>0</v>
      </c>
      <c r="K104" s="76"/>
    </row>
    <row r="105" spans="2:12" s="77" customFormat="1" x14ac:dyDescent="0.25">
      <c r="B105" s="69"/>
      <c r="C105" s="69"/>
      <c r="D105" s="82" t="s">
        <v>478</v>
      </c>
      <c r="E105" s="83"/>
      <c r="F105" s="83"/>
      <c r="G105" s="83"/>
      <c r="H105" s="80"/>
      <c r="I105" s="80"/>
      <c r="J105" s="81">
        <f t="shared" si="0"/>
        <v>0</v>
      </c>
      <c r="K105" s="76"/>
    </row>
    <row r="106" spans="2:12" s="77" customFormat="1" x14ac:dyDescent="0.25">
      <c r="B106" s="69"/>
      <c r="C106" s="69"/>
      <c r="D106" s="82" t="s">
        <v>479</v>
      </c>
      <c r="E106" s="83"/>
      <c r="F106" s="83"/>
      <c r="G106" s="83"/>
      <c r="H106" s="80"/>
      <c r="I106" s="80"/>
      <c r="J106" s="81">
        <f t="shared" si="0"/>
        <v>0</v>
      </c>
      <c r="K106" s="76"/>
    </row>
    <row r="107" spans="2:12" s="77" customFormat="1" x14ac:dyDescent="0.25">
      <c r="B107" s="69"/>
      <c r="C107" s="69"/>
      <c r="D107" s="82" t="s">
        <v>480</v>
      </c>
      <c r="E107" s="83"/>
      <c r="F107" s="83"/>
      <c r="G107" s="83"/>
      <c r="H107" s="80"/>
      <c r="I107" s="80"/>
      <c r="J107" s="81">
        <f t="shared" si="0"/>
        <v>0</v>
      </c>
      <c r="K107" s="76"/>
    </row>
    <row r="108" spans="2:12" s="77" customFormat="1" x14ac:dyDescent="0.25">
      <c r="B108" s="69"/>
      <c r="C108" s="69"/>
      <c r="D108" s="82" t="s">
        <v>481</v>
      </c>
      <c r="E108" s="83"/>
      <c r="F108" s="83"/>
      <c r="G108" s="83"/>
      <c r="H108" s="84"/>
      <c r="I108" s="80"/>
      <c r="J108" s="81">
        <f t="shared" si="0"/>
        <v>0</v>
      </c>
      <c r="K108" s="76"/>
    </row>
    <row r="109" spans="2:12" s="77" customFormat="1" x14ac:dyDescent="0.25">
      <c r="B109" s="69"/>
      <c r="C109" s="69"/>
      <c r="D109" s="82" t="s">
        <v>482</v>
      </c>
      <c r="E109" s="83"/>
      <c r="F109" s="83"/>
      <c r="G109" s="83"/>
      <c r="H109" s="84"/>
      <c r="I109" s="80"/>
      <c r="J109" s="81">
        <f t="shared" si="0"/>
        <v>0</v>
      </c>
      <c r="K109" s="76"/>
    </row>
    <row r="110" spans="2:12" s="77" customFormat="1" x14ac:dyDescent="0.25">
      <c r="B110" s="69"/>
      <c r="C110" s="69"/>
      <c r="D110" s="85" t="s">
        <v>2</v>
      </c>
      <c r="E110" s="18"/>
      <c r="F110" s="18"/>
      <c r="G110" s="18"/>
      <c r="H110" s="86">
        <f>SUM(H98:H109)</f>
        <v>0</v>
      </c>
      <c r="I110" s="86">
        <f>SUM(I98:I109)</f>
        <v>0</v>
      </c>
      <c r="J110" s="219">
        <f>SUM(J98:J109)</f>
        <v>0</v>
      </c>
      <c r="K110" s="220"/>
    </row>
    <row r="111" spans="2:12" s="77" customFormat="1" ht="15" customHeight="1" thickBot="1" x14ac:dyDescent="0.3">
      <c r="B111" s="69"/>
      <c r="C111" s="87"/>
      <c r="D111" s="88" t="s">
        <v>483</v>
      </c>
      <c r="E111" s="89"/>
      <c r="F111" s="89"/>
      <c r="G111" s="89"/>
      <c r="H111" s="90"/>
      <c r="I111" s="90"/>
      <c r="J111" s="91"/>
      <c r="K111" s="76"/>
    </row>
    <row r="112" spans="2:12" ht="5.25" customHeight="1" thickBot="1" x14ac:dyDescent="0.25">
      <c r="B112" s="7"/>
      <c r="C112" s="19"/>
      <c r="D112" s="19"/>
      <c r="E112" s="19"/>
      <c r="F112" s="19"/>
      <c r="G112" s="19"/>
      <c r="H112" s="19"/>
      <c r="I112" s="19"/>
      <c r="J112" s="19"/>
      <c r="K112" s="8"/>
      <c r="L112" s="19"/>
    </row>
    <row r="113" spans="2:12" s="97" customFormat="1" x14ac:dyDescent="0.2">
      <c r="B113" s="45"/>
      <c r="C113" s="92"/>
      <c r="D113" s="41" t="s">
        <v>484</v>
      </c>
      <c r="E113" s="93"/>
      <c r="F113" s="93"/>
      <c r="G113" s="41"/>
      <c r="H113" s="41"/>
      <c r="I113" s="41"/>
      <c r="J113" s="94"/>
      <c r="K113" s="95"/>
      <c r="L113" s="96"/>
    </row>
    <row r="114" spans="2:12" s="102" customFormat="1" x14ac:dyDescent="0.2">
      <c r="B114" s="98"/>
      <c r="C114" s="98"/>
      <c r="D114" s="99"/>
      <c r="E114" s="100"/>
      <c r="F114" s="100"/>
      <c r="G114" s="100"/>
      <c r="H114" s="100"/>
      <c r="I114" s="100"/>
      <c r="J114" s="221" t="s">
        <v>457</v>
      </c>
      <c r="K114" s="222"/>
      <c r="L114" s="99"/>
    </row>
    <row r="115" spans="2:12" s="102" customFormat="1" ht="13.5" customHeight="1" x14ac:dyDescent="0.25">
      <c r="B115" s="98"/>
      <c r="C115" s="98"/>
      <c r="D115" s="103" t="s">
        <v>485</v>
      </c>
      <c r="E115" s="104"/>
      <c r="F115" s="104"/>
      <c r="G115" s="104"/>
      <c r="H115" s="104"/>
      <c r="I115" s="105"/>
      <c r="J115" s="81"/>
      <c r="K115" s="101"/>
      <c r="L115" s="99"/>
    </row>
    <row r="116" spans="2:12" s="102" customFormat="1" ht="13.5" customHeight="1" x14ac:dyDescent="0.25">
      <c r="B116" s="98"/>
      <c r="C116" s="98"/>
      <c r="D116" s="106" t="s">
        <v>486</v>
      </c>
      <c r="E116" s="104"/>
      <c r="F116" s="104"/>
      <c r="G116" s="104"/>
      <c r="H116" s="104"/>
      <c r="I116" s="104"/>
      <c r="J116" s="81"/>
      <c r="K116" s="101"/>
      <c r="L116" s="99"/>
    </row>
    <row r="117" spans="2:12" s="102" customFormat="1" ht="13.5" customHeight="1" x14ac:dyDescent="0.25">
      <c r="B117" s="98"/>
      <c r="C117" s="98"/>
      <c r="D117" s="107" t="s">
        <v>2</v>
      </c>
      <c r="E117" s="104"/>
      <c r="F117" s="104"/>
      <c r="G117" s="104"/>
      <c r="H117" s="104"/>
      <c r="I117" s="104"/>
      <c r="J117" s="81">
        <f>J115+J116</f>
        <v>0</v>
      </c>
      <c r="K117" s="101"/>
      <c r="L117" s="99"/>
    </row>
    <row r="118" spans="2:12" s="102" customFormat="1" ht="14.25" customHeight="1" thickBot="1" x14ac:dyDescent="0.25">
      <c r="B118" s="98"/>
      <c r="C118" s="108"/>
      <c r="D118" s="88" t="s">
        <v>647</v>
      </c>
      <c r="E118" s="88"/>
      <c r="F118" s="109"/>
      <c r="G118" s="109"/>
      <c r="H118" s="90"/>
      <c r="I118" s="90"/>
      <c r="J118" s="110"/>
      <c r="K118" s="101"/>
    </row>
    <row r="119" spans="2:12" s="6" customFormat="1" ht="5.25" customHeight="1" thickBot="1" x14ac:dyDescent="0.25">
      <c r="B119" s="43"/>
      <c r="C119" s="44"/>
      <c r="D119" s="44"/>
      <c r="E119" s="44"/>
      <c r="F119" s="44"/>
      <c r="G119" s="44"/>
      <c r="H119" s="44"/>
      <c r="I119" s="44"/>
      <c r="J119" s="44"/>
      <c r="K119" s="42"/>
      <c r="L119" s="44"/>
    </row>
    <row r="120" spans="2:12" s="6" customFormat="1" ht="15" customHeight="1" x14ac:dyDescent="0.2">
      <c r="B120" s="43"/>
      <c r="C120" s="2"/>
      <c r="D120" s="21" t="s">
        <v>487</v>
      </c>
      <c r="E120" s="4"/>
      <c r="F120" s="4"/>
      <c r="G120" s="4"/>
      <c r="H120" s="627" t="s">
        <v>457</v>
      </c>
      <c r="I120" s="628"/>
      <c r="J120" s="629"/>
      <c r="K120" s="42"/>
      <c r="L120" s="44"/>
    </row>
    <row r="121" spans="2:12" s="6" customFormat="1" ht="17.25" customHeight="1" x14ac:dyDescent="0.2">
      <c r="B121" s="43"/>
      <c r="C121" s="43"/>
      <c r="D121" s="111" t="s">
        <v>488</v>
      </c>
      <c r="E121" s="112"/>
      <c r="F121" s="111"/>
      <c r="G121" s="113" t="s">
        <v>489</v>
      </c>
      <c r="H121" s="47" t="s">
        <v>464</v>
      </c>
      <c r="I121" s="47" t="s">
        <v>465</v>
      </c>
      <c r="J121" s="48" t="s">
        <v>466</v>
      </c>
      <c r="K121" s="42"/>
      <c r="L121" s="44"/>
    </row>
    <row r="122" spans="2:12" s="120" customFormat="1" ht="17.25" customHeight="1" x14ac:dyDescent="0.2">
      <c r="B122" s="114"/>
      <c r="C122" s="114"/>
      <c r="D122" s="115" t="s">
        <v>490</v>
      </c>
      <c r="E122" s="111"/>
      <c r="F122" s="115"/>
      <c r="G122" s="116">
        <f>COUNT(J17:J61)</f>
        <v>0</v>
      </c>
      <c r="H122" s="86">
        <f>SUM(J17:J61)</f>
        <v>0</v>
      </c>
      <c r="I122" s="117"/>
      <c r="J122" s="118"/>
      <c r="K122" s="119"/>
      <c r="L122" s="14"/>
    </row>
    <row r="123" spans="2:12" s="102" customFormat="1" ht="17.25" customHeight="1" x14ac:dyDescent="0.25">
      <c r="B123" s="98"/>
      <c r="C123" s="98"/>
      <c r="D123" s="115" t="s">
        <v>491</v>
      </c>
      <c r="E123" s="115"/>
      <c r="F123" s="115"/>
      <c r="G123" s="121">
        <f>COUNT(I69:J80)</f>
        <v>0</v>
      </c>
      <c r="H123" s="223">
        <f>SUM(I69:J80)</f>
        <v>0</v>
      </c>
      <c r="I123" s="122"/>
      <c r="J123" s="123"/>
      <c r="K123" s="101"/>
      <c r="L123" s="99"/>
    </row>
    <row r="124" spans="2:12" s="102" customFormat="1" ht="17.25" customHeight="1" x14ac:dyDescent="0.25">
      <c r="B124" s="98"/>
      <c r="C124" s="98"/>
      <c r="D124" s="115" t="s">
        <v>492</v>
      </c>
      <c r="E124" s="115"/>
      <c r="F124" s="115"/>
      <c r="G124" s="121">
        <f>COUNT(J87)</f>
        <v>0</v>
      </c>
      <c r="H124" s="121">
        <f>SUM(J87)</f>
        <v>0</v>
      </c>
      <c r="I124" s="121"/>
      <c r="J124" s="81"/>
      <c r="K124" s="101"/>
      <c r="L124" s="99"/>
    </row>
    <row r="125" spans="2:12" s="102" customFormat="1" x14ac:dyDescent="0.25">
      <c r="B125" s="98"/>
      <c r="C125" s="98"/>
      <c r="D125" s="115" t="s">
        <v>493</v>
      </c>
      <c r="E125" s="115"/>
      <c r="F125" s="115"/>
      <c r="G125" s="121">
        <f>COUNT(J94)</f>
        <v>0</v>
      </c>
      <c r="H125" s="121">
        <f>SUM(J94)</f>
        <v>0</v>
      </c>
      <c r="I125" s="121"/>
      <c r="J125" s="81"/>
      <c r="K125" s="101"/>
      <c r="L125" s="99"/>
    </row>
    <row r="126" spans="2:12" s="102" customFormat="1" ht="17.25" customHeight="1" x14ac:dyDescent="0.25">
      <c r="B126" s="98"/>
      <c r="C126" s="98"/>
      <c r="D126" s="124" t="s">
        <v>494</v>
      </c>
      <c r="E126" s="115"/>
      <c r="F126" s="115"/>
      <c r="G126" s="122"/>
      <c r="H126" s="223">
        <f>J117</f>
        <v>0</v>
      </c>
      <c r="I126" s="122"/>
      <c r="J126" s="123"/>
      <c r="K126" s="101"/>
      <c r="L126" s="99"/>
    </row>
    <row r="127" spans="2:12" s="102" customFormat="1" ht="17.25" customHeight="1" x14ac:dyDescent="0.25">
      <c r="B127" s="98"/>
      <c r="C127" s="98"/>
      <c r="D127" s="124" t="s">
        <v>495</v>
      </c>
      <c r="E127" s="115"/>
      <c r="F127" s="115"/>
      <c r="G127" s="122"/>
      <c r="H127" s="122"/>
      <c r="I127" s="223">
        <f>H110</f>
        <v>0</v>
      </c>
      <c r="J127" s="81">
        <f>I110</f>
        <v>0</v>
      </c>
      <c r="K127" s="101"/>
      <c r="L127" s="99"/>
    </row>
    <row r="128" spans="2:12" s="102" customFormat="1" ht="17.25" customHeight="1" x14ac:dyDescent="0.25">
      <c r="B128" s="98"/>
      <c r="C128" s="98"/>
      <c r="D128" s="124" t="s">
        <v>496</v>
      </c>
      <c r="E128" s="115"/>
      <c r="F128" s="115"/>
      <c r="G128" s="121"/>
      <c r="H128" s="122"/>
      <c r="I128" s="122"/>
      <c r="J128" s="81"/>
      <c r="K128" s="101"/>
      <c r="L128" s="99"/>
    </row>
    <row r="129" spans="2:12" s="102" customFormat="1" ht="17.25" customHeight="1" x14ac:dyDescent="0.25">
      <c r="B129" s="98"/>
      <c r="C129" s="98"/>
      <c r="D129" s="125" t="s">
        <v>497</v>
      </c>
      <c r="E129" s="115"/>
      <c r="F129" s="125"/>
      <c r="G129" s="80">
        <f>G128+G125+G124+G123+G122</f>
        <v>0</v>
      </c>
      <c r="H129" s="80">
        <f>SUM(H122:H126)</f>
        <v>0</v>
      </c>
      <c r="I129" s="80">
        <f>I124+I125+I127</f>
        <v>0</v>
      </c>
      <c r="J129" s="81">
        <f>J124+J125+J127+J128</f>
        <v>0</v>
      </c>
      <c r="K129" s="101"/>
      <c r="L129" s="99"/>
    </row>
    <row r="130" spans="2:12" s="102" customFormat="1" ht="17.25" customHeight="1" thickBot="1" x14ac:dyDescent="0.3">
      <c r="B130" s="98"/>
      <c r="C130" s="108"/>
      <c r="D130" s="126" t="s">
        <v>498</v>
      </c>
      <c r="E130" s="127"/>
      <c r="F130" s="126"/>
      <c r="G130" s="128">
        <f>G129</f>
        <v>0</v>
      </c>
      <c r="H130" s="642">
        <f>H129+I129+J129</f>
        <v>0</v>
      </c>
      <c r="I130" s="643"/>
      <c r="J130" s="644"/>
      <c r="K130" s="101"/>
      <c r="L130" s="99"/>
    </row>
    <row r="131" spans="2:12" ht="6.75" customHeight="1" thickBot="1" x14ac:dyDescent="0.25">
      <c r="B131" s="36"/>
      <c r="C131" s="37"/>
      <c r="D131" s="37"/>
      <c r="E131" s="37"/>
      <c r="F131" s="37"/>
      <c r="G131" s="37"/>
      <c r="H131" s="37"/>
      <c r="I131" s="37"/>
      <c r="J131" s="37"/>
      <c r="K131" s="38"/>
      <c r="L131" s="19"/>
    </row>
  </sheetData>
  <mergeCells count="46">
    <mergeCell ref="E80:F80"/>
    <mergeCell ref="I79:J79"/>
    <mergeCell ref="I80:J80"/>
    <mergeCell ref="H120:J120"/>
    <mergeCell ref="H130:J130"/>
    <mergeCell ref="D85:E85"/>
    <mergeCell ref="F85:F86"/>
    <mergeCell ref="G85:G86"/>
    <mergeCell ref="H85:J85"/>
    <mergeCell ref="D92:E92"/>
    <mergeCell ref="F92:F93"/>
    <mergeCell ref="G92:G93"/>
    <mergeCell ref="H92:J92"/>
    <mergeCell ref="E79:F79"/>
    <mergeCell ref="G67:G68"/>
    <mergeCell ref="H67:H68"/>
    <mergeCell ref="I67:J68"/>
    <mergeCell ref="E68:F68"/>
    <mergeCell ref="D67:F67"/>
    <mergeCell ref="E78:F78"/>
    <mergeCell ref="I70:J70"/>
    <mergeCell ref="E76:F76"/>
    <mergeCell ref="I76:J76"/>
    <mergeCell ref="E77:F77"/>
    <mergeCell ref="I77:J77"/>
    <mergeCell ref="I71:J71"/>
    <mergeCell ref="I72:J72"/>
    <mergeCell ref="I73:J73"/>
    <mergeCell ref="I74:J74"/>
    <mergeCell ref="I78:J78"/>
    <mergeCell ref="I69:J69"/>
    <mergeCell ref="E69:F69"/>
    <mergeCell ref="E70:F70"/>
    <mergeCell ref="I75:J75"/>
    <mergeCell ref="E71:F71"/>
    <mergeCell ref="E72:F72"/>
    <mergeCell ref="E73:F73"/>
    <mergeCell ref="E74:F74"/>
    <mergeCell ref="E75:F75"/>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46" fitToHeight="0" orientation="portrait" verticalDpi="598" r:id="rId1"/>
  <headerFooter alignWithMargins="0"/>
  <rowBreaks count="1" manualBreakCount="1">
    <brk id="11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79"/>
  <sheetViews>
    <sheetView showGridLines="0" view="pageBreakPreview" topLeftCell="A55" zoomScale="80" zoomScaleSheetLayoutView="80" workbookViewId="0">
      <selection activeCell="I90" sqref="I90"/>
    </sheetView>
  </sheetViews>
  <sheetFormatPr defaultRowHeight="12.75" x14ac:dyDescent="0.2"/>
  <cols>
    <col min="1" max="1" width="4.28515625" style="1" customWidth="1"/>
    <col min="2" max="2" width="4.5703125" style="1" customWidth="1"/>
    <col min="3" max="3" width="6.140625" style="1" customWidth="1"/>
    <col min="4" max="4" width="43.140625" style="1" customWidth="1"/>
    <col min="5" max="5" width="41" style="1" customWidth="1"/>
    <col min="6" max="6" width="12.85546875" style="1" customWidth="1"/>
    <col min="7" max="7" width="21.140625" style="1" customWidth="1"/>
    <col min="8" max="8" width="19.140625" style="1" customWidth="1"/>
    <col min="9"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3"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585" t="s">
        <v>194</v>
      </c>
      <c r="F7" s="11"/>
      <c r="G7" s="14" t="s">
        <v>447</v>
      </c>
      <c r="H7" s="11"/>
      <c r="I7" s="11"/>
      <c r="J7" s="14"/>
      <c r="K7" s="15"/>
    </row>
    <row r="8" spans="2:11" s="12" customFormat="1" x14ac:dyDescent="0.2">
      <c r="B8" s="10"/>
      <c r="C8" s="11" t="s">
        <v>1</v>
      </c>
      <c r="E8" s="586" t="s">
        <v>208</v>
      </c>
      <c r="F8" s="11"/>
      <c r="G8" s="14" t="s">
        <v>448</v>
      </c>
      <c r="H8" s="17" t="s">
        <v>634</v>
      </c>
      <c r="I8" s="14"/>
      <c r="J8" s="11"/>
      <c r="K8" s="15"/>
    </row>
    <row r="9" spans="2:11" s="12" customFormat="1" x14ac:dyDescent="0.2">
      <c r="B9" s="10"/>
      <c r="C9" s="11" t="s">
        <v>591</v>
      </c>
      <c r="D9" s="11"/>
      <c r="E9" s="16">
        <v>5556760</v>
      </c>
      <c r="F9" s="11" t="s">
        <v>449</v>
      </c>
      <c r="G9" s="14" t="s">
        <v>450</v>
      </c>
      <c r="H9" s="18" t="s">
        <v>635</v>
      </c>
      <c r="I9" s="14"/>
      <c r="J9" s="11"/>
      <c r="K9" s="15"/>
    </row>
    <row r="10" spans="2:11" s="12" customFormat="1" x14ac:dyDescent="0.2">
      <c r="B10" s="10"/>
      <c r="C10" s="11"/>
      <c r="D10" s="11"/>
      <c r="E10" s="11"/>
      <c r="F10" s="11"/>
      <c r="G10" s="14" t="s">
        <v>451</v>
      </c>
      <c r="H10" s="18">
        <v>379</v>
      </c>
      <c r="I10" s="14"/>
      <c r="J10" s="11"/>
      <c r="K10" s="15"/>
    </row>
    <row r="11" spans="2:11" s="12" customFormat="1" x14ac:dyDescent="0.2">
      <c r="B11" s="10"/>
      <c r="C11" s="11"/>
      <c r="D11" s="11"/>
      <c r="E11" s="11"/>
      <c r="F11" s="11"/>
      <c r="G11" s="14" t="s">
        <v>452</v>
      </c>
      <c r="H11" s="18">
        <v>8450000959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1.5" customHeight="1" x14ac:dyDescent="0.2">
      <c r="B16" s="7"/>
      <c r="C16" s="7"/>
      <c r="D16" s="214" t="s">
        <v>594</v>
      </c>
      <c r="E16" s="213" t="s">
        <v>595</v>
      </c>
      <c r="F16" s="618"/>
      <c r="G16" s="618"/>
      <c r="H16" s="605"/>
      <c r="I16" s="605"/>
      <c r="J16" s="607"/>
      <c r="K16" s="8"/>
    </row>
    <row r="17" spans="2:12" s="325" customFormat="1" ht="149.25" customHeight="1" x14ac:dyDescent="0.2">
      <c r="B17" s="323"/>
      <c r="C17" s="323"/>
      <c r="D17" s="297" t="s">
        <v>2263</v>
      </c>
      <c r="E17" s="298" t="s">
        <v>1399</v>
      </c>
      <c r="F17" s="513">
        <v>14230</v>
      </c>
      <c r="G17" s="298" t="s">
        <v>1400</v>
      </c>
      <c r="H17" s="299" t="s">
        <v>1401</v>
      </c>
      <c r="I17" s="28" t="s">
        <v>728</v>
      </c>
      <c r="J17" s="317"/>
      <c r="K17" s="324"/>
    </row>
    <row r="18" spans="2:12" s="325" customFormat="1" ht="144" customHeight="1" x14ac:dyDescent="0.2">
      <c r="B18" s="323"/>
      <c r="C18" s="323"/>
      <c r="D18" s="300" t="s">
        <v>2264</v>
      </c>
      <c r="E18" s="301" t="s">
        <v>1402</v>
      </c>
      <c r="F18" s="513">
        <v>13200</v>
      </c>
      <c r="G18" s="30" t="s">
        <v>1403</v>
      </c>
      <c r="H18" s="31" t="s">
        <v>1404</v>
      </c>
      <c r="I18" s="31" t="s">
        <v>728</v>
      </c>
      <c r="J18" s="318"/>
      <c r="K18" s="324"/>
    </row>
    <row r="19" spans="2:12" s="325" customFormat="1" ht="146.25" customHeight="1" thickBot="1" x14ac:dyDescent="0.25">
      <c r="B19" s="323"/>
      <c r="C19" s="323"/>
      <c r="D19" s="300" t="s">
        <v>2265</v>
      </c>
      <c r="E19" s="301" t="s">
        <v>1402</v>
      </c>
      <c r="F19" s="514">
        <v>16420</v>
      </c>
      <c r="G19" s="301" t="s">
        <v>2266</v>
      </c>
      <c r="H19" s="31" t="s">
        <v>1405</v>
      </c>
      <c r="I19" s="31" t="s">
        <v>728</v>
      </c>
      <c r="J19" s="318"/>
      <c r="K19" s="324"/>
    </row>
    <row r="20" spans="2:12" ht="9.75" customHeight="1" thickBot="1" x14ac:dyDescent="0.25">
      <c r="B20" s="7"/>
      <c r="C20" s="36"/>
      <c r="D20" s="397"/>
      <c r="E20" s="398"/>
      <c r="F20" s="398"/>
      <c r="G20" s="398"/>
      <c r="H20" s="398"/>
      <c r="I20" s="398"/>
      <c r="J20" s="399"/>
      <c r="K20" s="8"/>
    </row>
    <row r="21" spans="2:12" ht="3.75" customHeight="1" x14ac:dyDescent="0.2">
      <c r="B21" s="7"/>
      <c r="C21" s="19"/>
      <c r="D21" s="19"/>
      <c r="E21" s="19"/>
      <c r="F21" s="19"/>
      <c r="G21" s="19"/>
      <c r="H21" s="19"/>
      <c r="I21" s="19"/>
      <c r="J21" s="19"/>
      <c r="K21" s="8"/>
    </row>
    <row r="22" spans="2:12" ht="3" customHeight="1" thickBot="1" x14ac:dyDescent="0.25">
      <c r="B22" s="7"/>
      <c r="C22" s="19"/>
      <c r="D22" s="19"/>
      <c r="E22" s="19"/>
      <c r="F22" s="19"/>
      <c r="G22" s="19"/>
      <c r="H22" s="19"/>
      <c r="I22" s="19"/>
      <c r="J22" s="19"/>
      <c r="K22" s="8"/>
    </row>
    <row r="23" spans="2:12" ht="13.5" customHeight="1" thickBot="1" x14ac:dyDescent="0.25">
      <c r="B23" s="7"/>
      <c r="C23" s="20"/>
      <c r="D23" s="21" t="s">
        <v>462</v>
      </c>
      <c r="E23" s="22"/>
      <c r="F23" s="22"/>
      <c r="G23" s="22"/>
      <c r="H23" s="22"/>
      <c r="I23" s="22"/>
      <c r="J23" s="23"/>
      <c r="K23" s="8"/>
    </row>
    <row r="24" spans="2:12" ht="4.5" hidden="1" customHeight="1" thickBot="1" x14ac:dyDescent="0.25">
      <c r="B24" s="7"/>
      <c r="C24" s="7"/>
      <c r="D24" s="11"/>
      <c r="E24" s="19"/>
      <c r="F24" s="19"/>
      <c r="G24" s="19"/>
      <c r="H24" s="19"/>
      <c r="I24" s="19"/>
      <c r="J24" s="8"/>
      <c r="K24" s="8"/>
    </row>
    <row r="25" spans="2:12" ht="13.5" customHeight="1" x14ac:dyDescent="0.2">
      <c r="B25" s="7"/>
      <c r="C25" s="7"/>
      <c r="D25" s="599" t="s">
        <v>454</v>
      </c>
      <c r="E25" s="600"/>
      <c r="F25" s="601"/>
      <c r="G25" s="602" t="s">
        <v>455</v>
      </c>
      <c r="H25" s="602" t="s">
        <v>456</v>
      </c>
      <c r="I25" s="608" t="s">
        <v>457</v>
      </c>
      <c r="J25" s="609"/>
      <c r="K25" s="8"/>
    </row>
    <row r="26" spans="2:12" ht="15" customHeight="1" x14ac:dyDescent="0.2">
      <c r="B26" s="7"/>
      <c r="C26" s="7"/>
      <c r="D26" s="24" t="s">
        <v>458</v>
      </c>
      <c r="E26" s="612" t="s">
        <v>459</v>
      </c>
      <c r="F26" s="613"/>
      <c r="G26" s="603"/>
      <c r="H26" s="603"/>
      <c r="I26" s="610"/>
      <c r="J26" s="611"/>
      <c r="K26" s="8"/>
    </row>
    <row r="27" spans="2:12" ht="30" customHeight="1" x14ac:dyDescent="0.2">
      <c r="B27" s="7"/>
      <c r="C27" s="7"/>
      <c r="D27" s="306" t="s">
        <v>1406</v>
      </c>
      <c r="E27" s="686" t="s">
        <v>1407</v>
      </c>
      <c r="F27" s="687"/>
      <c r="G27" s="314" t="s">
        <v>1408</v>
      </c>
      <c r="H27" s="314" t="s">
        <v>711</v>
      </c>
      <c r="I27" s="593"/>
      <c r="J27" s="594"/>
      <c r="K27" s="8"/>
    </row>
    <row r="28" spans="2:12" ht="42.75" customHeight="1" x14ac:dyDescent="0.2">
      <c r="B28" s="7"/>
      <c r="C28" s="7"/>
      <c r="D28" s="306" t="s">
        <v>1409</v>
      </c>
      <c r="E28" s="597" t="s">
        <v>1392</v>
      </c>
      <c r="F28" s="598"/>
      <c r="G28" s="314" t="s">
        <v>1408</v>
      </c>
      <c r="H28" s="314" t="s">
        <v>711</v>
      </c>
      <c r="I28" s="593"/>
      <c r="J28" s="594"/>
      <c r="K28" s="8"/>
    </row>
    <row r="29" spans="2:12" ht="7.5" customHeight="1" thickBot="1" x14ac:dyDescent="0.25">
      <c r="B29" s="7"/>
      <c r="C29" s="36"/>
      <c r="D29" s="37"/>
      <c r="E29" s="39"/>
      <c r="F29" s="39"/>
      <c r="G29" s="39"/>
      <c r="H29" s="39"/>
      <c r="I29" s="39"/>
      <c r="J29" s="40"/>
      <c r="K29" s="8"/>
    </row>
    <row r="30" spans="2:12" ht="6" customHeight="1" thickBot="1" x14ac:dyDescent="0.25">
      <c r="B30" s="7"/>
      <c r="C30" s="19"/>
      <c r="D30" s="19"/>
      <c r="E30" s="19"/>
      <c r="F30" s="19"/>
      <c r="G30" s="19"/>
      <c r="H30" s="19"/>
      <c r="I30" s="19"/>
      <c r="J30" s="19"/>
      <c r="K30" s="8"/>
      <c r="L30" s="19"/>
    </row>
    <row r="31" spans="2:12" ht="15" customHeight="1" x14ac:dyDescent="0.2">
      <c r="B31" s="7"/>
      <c r="C31" s="2"/>
      <c r="D31" s="41" t="s">
        <v>463</v>
      </c>
      <c r="E31" s="4"/>
      <c r="F31" s="4"/>
      <c r="G31" s="4"/>
      <c r="H31" s="4"/>
      <c r="I31" s="4"/>
      <c r="J31" s="5"/>
      <c r="K31" s="42"/>
      <c r="L31" s="19"/>
    </row>
    <row r="32" spans="2:12" ht="0.75" customHeight="1" thickBot="1" x14ac:dyDescent="0.25">
      <c r="B32" s="7"/>
      <c r="C32" s="43"/>
      <c r="D32" s="44"/>
      <c r="E32" s="44"/>
      <c r="F32" s="44"/>
      <c r="G32" s="44"/>
      <c r="H32" s="44"/>
      <c r="I32" s="44"/>
      <c r="J32" s="42"/>
      <c r="K32" s="42"/>
      <c r="L32" s="19"/>
    </row>
    <row r="33" spans="2:12" s="12" customFormat="1" ht="16.5" customHeight="1" x14ac:dyDescent="0.2">
      <c r="B33" s="10"/>
      <c r="C33" s="45"/>
      <c r="D33" s="624" t="s">
        <v>454</v>
      </c>
      <c r="E33" s="625"/>
      <c r="F33" s="602" t="s">
        <v>455</v>
      </c>
      <c r="G33" s="602" t="s">
        <v>456</v>
      </c>
      <c r="H33" s="602" t="s">
        <v>457</v>
      </c>
      <c r="I33" s="602"/>
      <c r="J33" s="626"/>
      <c r="K33" s="15"/>
    </row>
    <row r="34" spans="2:12" s="12" customFormat="1" ht="17.25" customHeight="1" x14ac:dyDescent="0.2">
      <c r="B34" s="10"/>
      <c r="C34" s="45"/>
      <c r="D34" s="24" t="s">
        <v>458</v>
      </c>
      <c r="E34" s="46" t="s">
        <v>459</v>
      </c>
      <c r="F34" s="603"/>
      <c r="G34" s="603"/>
      <c r="H34" s="47" t="s">
        <v>464</v>
      </c>
      <c r="I34" s="47" t="s">
        <v>465</v>
      </c>
      <c r="J34" s="48" t="s">
        <v>466</v>
      </c>
      <c r="K34" s="15"/>
    </row>
    <row r="35" spans="2:12" ht="6.75" customHeight="1" x14ac:dyDescent="0.2">
      <c r="B35" s="7"/>
      <c r="C35" s="43"/>
      <c r="D35" s="49"/>
      <c r="E35" s="50"/>
      <c r="F35" s="51"/>
      <c r="G35" s="52"/>
      <c r="H35" s="53"/>
      <c r="I35" s="54"/>
      <c r="J35" s="55"/>
      <c r="K35" s="8"/>
    </row>
    <row r="36" spans="2:12" ht="6.75" customHeight="1" thickBot="1" x14ac:dyDescent="0.25">
      <c r="B36" s="7"/>
      <c r="C36" s="57"/>
      <c r="D36" s="130"/>
      <c r="E36" s="58"/>
      <c r="F36" s="59"/>
      <c r="G36" s="60"/>
      <c r="H36" s="60"/>
      <c r="I36" s="60"/>
      <c r="J36" s="61"/>
      <c r="K36" s="42"/>
      <c r="L36" s="19"/>
    </row>
    <row r="37" spans="2:12" ht="6" customHeight="1" thickBot="1" x14ac:dyDescent="0.25">
      <c r="B37" s="7"/>
      <c r="C37" s="44"/>
      <c r="D37" s="62"/>
      <c r="E37" s="63"/>
      <c r="F37" s="64"/>
      <c r="G37" s="65"/>
      <c r="H37" s="65"/>
      <c r="I37" s="65"/>
      <c r="J37" s="65"/>
      <c r="K37" s="42"/>
      <c r="L37" s="19"/>
    </row>
    <row r="38" spans="2:12" ht="14.25" customHeight="1" thickBot="1" x14ac:dyDescent="0.25">
      <c r="B38" s="7"/>
      <c r="C38" s="2"/>
      <c r="D38" s="41" t="s">
        <v>467</v>
      </c>
      <c r="E38" s="4"/>
      <c r="F38" s="4"/>
      <c r="G38" s="4"/>
      <c r="H38" s="4"/>
      <c r="I38" s="4"/>
      <c r="J38" s="5"/>
      <c r="K38" s="42"/>
      <c r="L38" s="19"/>
    </row>
    <row r="39" spans="2:12" ht="5.25" hidden="1" customHeight="1" thickBot="1" x14ac:dyDescent="0.25">
      <c r="B39" s="7"/>
      <c r="C39" s="43"/>
      <c r="D39" s="44"/>
      <c r="E39" s="44"/>
      <c r="F39" s="44"/>
      <c r="G39" s="44"/>
      <c r="H39" s="44"/>
      <c r="I39" s="44"/>
      <c r="J39" s="42"/>
      <c r="K39" s="42"/>
      <c r="L39" s="19"/>
    </row>
    <row r="40" spans="2:12" s="12" customFormat="1" ht="15" customHeight="1" x14ac:dyDescent="0.2">
      <c r="B40" s="10"/>
      <c r="C40" s="45"/>
      <c r="D40" s="624" t="s">
        <v>454</v>
      </c>
      <c r="E40" s="625"/>
      <c r="F40" s="602" t="s">
        <v>455</v>
      </c>
      <c r="G40" s="602" t="s">
        <v>456</v>
      </c>
      <c r="H40" s="602" t="s">
        <v>457</v>
      </c>
      <c r="I40" s="602"/>
      <c r="J40" s="626"/>
      <c r="K40" s="15"/>
    </row>
    <row r="41" spans="2:12" s="12" customFormat="1" ht="23.25" customHeight="1" x14ac:dyDescent="0.2">
      <c r="B41" s="10"/>
      <c r="C41" s="45"/>
      <c r="D41" s="24" t="s">
        <v>458</v>
      </c>
      <c r="E41" s="46" t="s">
        <v>459</v>
      </c>
      <c r="F41" s="603"/>
      <c r="G41" s="603"/>
      <c r="H41" s="47" t="s">
        <v>464</v>
      </c>
      <c r="I41" s="47" t="s">
        <v>465</v>
      </c>
      <c r="J41" s="48" t="s">
        <v>466</v>
      </c>
      <c r="K41" s="15"/>
    </row>
    <row r="42" spans="2:12" ht="4.5" customHeight="1" x14ac:dyDescent="0.2">
      <c r="B42" s="7"/>
      <c r="C42" s="43"/>
      <c r="D42" s="49"/>
      <c r="E42" s="50"/>
      <c r="F42" s="51"/>
      <c r="G42" s="56"/>
      <c r="H42" s="66"/>
      <c r="I42" s="66"/>
      <c r="J42" s="55"/>
      <c r="K42" s="8"/>
    </row>
    <row r="43" spans="2:12" ht="6" customHeight="1" thickBot="1" x14ac:dyDescent="0.25">
      <c r="B43" s="7"/>
      <c r="C43" s="43"/>
      <c r="D43" s="58"/>
      <c r="E43" s="215"/>
      <c r="F43" s="215"/>
      <c r="G43" s="215"/>
      <c r="H43" s="215"/>
      <c r="I43" s="215"/>
      <c r="J43" s="67"/>
      <c r="K43" s="42"/>
      <c r="L43" s="19"/>
    </row>
    <row r="44" spans="2:12" ht="3.75" customHeight="1" thickBot="1" x14ac:dyDescent="0.25">
      <c r="B44" s="7"/>
      <c r="C44" s="68"/>
      <c r="D44" s="68"/>
      <c r="E44" s="68"/>
      <c r="F44" s="68"/>
      <c r="G44" s="68"/>
      <c r="H44" s="68"/>
      <c r="I44" s="68"/>
      <c r="J44" s="68"/>
      <c r="K44" s="42"/>
      <c r="L44" s="19"/>
    </row>
    <row r="45" spans="2:12" s="77" customFormat="1" ht="38.25" x14ac:dyDescent="0.25">
      <c r="B45" s="69"/>
      <c r="C45" s="70"/>
      <c r="D45" s="71" t="s">
        <v>468</v>
      </c>
      <c r="E45" s="72"/>
      <c r="F45" s="72"/>
      <c r="G45" s="73"/>
      <c r="H45" s="74" t="s">
        <v>469</v>
      </c>
      <c r="I45" s="74" t="s">
        <v>470</v>
      </c>
      <c r="J45" s="75" t="s">
        <v>471</v>
      </c>
      <c r="K45" s="76"/>
    </row>
    <row r="46" spans="2:12" s="77" customFormat="1" ht="17.25" customHeight="1" x14ac:dyDescent="0.25">
      <c r="B46" s="69"/>
      <c r="C46" s="69"/>
      <c r="D46" s="78" t="s">
        <v>472</v>
      </c>
      <c r="E46" s="79"/>
      <c r="F46" s="79"/>
      <c r="G46" s="79"/>
      <c r="H46" s="80"/>
      <c r="I46" s="80"/>
      <c r="J46" s="81">
        <f>H46+I46</f>
        <v>0</v>
      </c>
      <c r="K46" s="76"/>
    </row>
    <row r="47" spans="2:12" s="77" customFormat="1" ht="17.25" customHeight="1" x14ac:dyDescent="0.25">
      <c r="B47" s="69"/>
      <c r="C47" s="69"/>
      <c r="D47" s="78" t="s">
        <v>473</v>
      </c>
      <c r="E47" s="79"/>
      <c r="F47" s="79"/>
      <c r="G47" s="79"/>
      <c r="H47" s="80"/>
      <c r="I47" s="80"/>
      <c r="J47" s="81">
        <f t="shared" ref="J47:J57" si="0">H47+I47</f>
        <v>0</v>
      </c>
      <c r="K47" s="76"/>
    </row>
    <row r="48" spans="2:12" s="77" customFormat="1" ht="17.25" customHeight="1" x14ac:dyDescent="0.25">
      <c r="B48" s="69"/>
      <c r="C48" s="69"/>
      <c r="D48" s="82" t="s">
        <v>474</v>
      </c>
      <c r="E48" s="83"/>
      <c r="F48" s="83"/>
      <c r="G48" s="83"/>
      <c r="H48" s="80"/>
      <c r="I48" s="80"/>
      <c r="J48" s="81">
        <f t="shared" si="0"/>
        <v>0</v>
      </c>
      <c r="K48" s="76"/>
    </row>
    <row r="49" spans="2:12" s="77" customFormat="1" ht="17.25" customHeight="1" x14ac:dyDescent="0.25">
      <c r="B49" s="69"/>
      <c r="C49" s="69"/>
      <c r="D49" s="78" t="s">
        <v>475</v>
      </c>
      <c r="E49" s="79"/>
      <c r="F49" s="79"/>
      <c r="G49" s="79"/>
      <c r="H49" s="80"/>
      <c r="I49" s="80"/>
      <c r="J49" s="81">
        <f t="shared" si="0"/>
        <v>0</v>
      </c>
      <c r="K49" s="76"/>
    </row>
    <row r="50" spans="2:12" s="77" customFormat="1" ht="17.25" customHeight="1" x14ac:dyDescent="0.25">
      <c r="B50" s="69"/>
      <c r="C50" s="69"/>
      <c r="D50" s="78" t="s">
        <v>476</v>
      </c>
      <c r="E50" s="79"/>
      <c r="F50" s="79"/>
      <c r="G50" s="79"/>
      <c r="H50" s="80"/>
      <c r="I50" s="80"/>
      <c r="J50" s="81">
        <f t="shared" si="0"/>
        <v>0</v>
      </c>
      <c r="K50" s="76"/>
    </row>
    <row r="51" spans="2:12" s="77" customFormat="1" ht="17.25" customHeight="1" x14ac:dyDescent="0.25">
      <c r="B51" s="69"/>
      <c r="C51" s="69"/>
      <c r="D51" s="82" t="s">
        <v>477</v>
      </c>
      <c r="E51" s="83"/>
      <c r="F51" s="83"/>
      <c r="G51" s="83"/>
      <c r="H51" s="80"/>
      <c r="I51" s="80"/>
      <c r="J51" s="81">
        <f t="shared" si="0"/>
        <v>0</v>
      </c>
      <c r="K51" s="76"/>
    </row>
    <row r="52" spans="2:12" s="77" customFormat="1" ht="17.25" customHeight="1" x14ac:dyDescent="0.25">
      <c r="B52" s="69"/>
      <c r="C52" s="69"/>
      <c r="D52" s="82" t="s">
        <v>650</v>
      </c>
      <c r="E52" s="83"/>
      <c r="F52" s="83"/>
      <c r="G52" s="83"/>
      <c r="H52" s="80"/>
      <c r="I52" s="80"/>
      <c r="J52" s="81">
        <f t="shared" si="0"/>
        <v>0</v>
      </c>
      <c r="K52" s="76"/>
    </row>
    <row r="53" spans="2:12" s="77" customFormat="1" ht="17.25" customHeight="1" x14ac:dyDescent="0.25">
      <c r="B53" s="69"/>
      <c r="C53" s="69"/>
      <c r="D53" s="82" t="s">
        <v>478</v>
      </c>
      <c r="E53" s="83"/>
      <c r="F53" s="83"/>
      <c r="G53" s="83"/>
      <c r="H53" s="80"/>
      <c r="I53" s="80"/>
      <c r="J53" s="81">
        <f t="shared" si="0"/>
        <v>0</v>
      </c>
      <c r="K53" s="76"/>
    </row>
    <row r="54" spans="2:12" s="77" customFormat="1" ht="17.25" customHeight="1" x14ac:dyDescent="0.25">
      <c r="B54" s="69"/>
      <c r="C54" s="69"/>
      <c r="D54" s="82" t="s">
        <v>479</v>
      </c>
      <c r="E54" s="83"/>
      <c r="F54" s="83"/>
      <c r="G54" s="83"/>
      <c r="H54" s="80"/>
      <c r="I54" s="80"/>
      <c r="J54" s="81">
        <f t="shared" si="0"/>
        <v>0</v>
      </c>
      <c r="K54" s="76"/>
    </row>
    <row r="55" spans="2:12" s="77" customFormat="1" ht="17.25" customHeight="1" x14ac:dyDescent="0.25">
      <c r="B55" s="69"/>
      <c r="C55" s="69"/>
      <c r="D55" s="82" t="s">
        <v>480</v>
      </c>
      <c r="E55" s="83"/>
      <c r="F55" s="83"/>
      <c r="G55" s="83"/>
      <c r="H55" s="80"/>
      <c r="I55" s="80"/>
      <c r="J55" s="81">
        <f t="shared" si="0"/>
        <v>0</v>
      </c>
      <c r="K55" s="76"/>
    </row>
    <row r="56" spans="2:12" s="77" customFormat="1" ht="17.25" customHeight="1" x14ac:dyDescent="0.25">
      <c r="B56" s="69"/>
      <c r="C56" s="69"/>
      <c r="D56" s="82" t="s">
        <v>481</v>
      </c>
      <c r="E56" s="83"/>
      <c r="F56" s="83"/>
      <c r="G56" s="83"/>
      <c r="H56" s="84"/>
      <c r="I56" s="80"/>
      <c r="J56" s="81">
        <f t="shared" si="0"/>
        <v>0</v>
      </c>
      <c r="K56" s="76"/>
    </row>
    <row r="57" spans="2:12" s="77" customFormat="1" ht="17.25" customHeight="1" x14ac:dyDescent="0.25">
      <c r="B57" s="69"/>
      <c r="C57" s="69"/>
      <c r="D57" s="82" t="s">
        <v>482</v>
      </c>
      <c r="E57" s="83"/>
      <c r="F57" s="83"/>
      <c r="G57" s="83"/>
      <c r="H57" s="84"/>
      <c r="I57" s="80"/>
      <c r="J57" s="81">
        <f t="shared" si="0"/>
        <v>0</v>
      </c>
      <c r="K57" s="76"/>
    </row>
    <row r="58" spans="2:12" s="77" customFormat="1" ht="17.25" customHeight="1" x14ac:dyDescent="0.25">
      <c r="B58" s="69"/>
      <c r="C58" s="69"/>
      <c r="D58" s="85" t="s">
        <v>2</v>
      </c>
      <c r="E58" s="18"/>
      <c r="F58" s="18"/>
      <c r="G58" s="18"/>
      <c r="H58" s="86">
        <f>SUM(H46:H57)</f>
        <v>0</v>
      </c>
      <c r="I58" s="86">
        <f>SUM(I46:I57)</f>
        <v>0</v>
      </c>
      <c r="J58" s="219">
        <f>SUM(J46:J57)</f>
        <v>0</v>
      </c>
      <c r="K58" s="220"/>
    </row>
    <row r="59" spans="2:12" s="77" customFormat="1" ht="15" customHeight="1" thickBot="1" x14ac:dyDescent="0.3">
      <c r="B59" s="69"/>
      <c r="C59" s="87"/>
      <c r="D59" s="88" t="s">
        <v>483</v>
      </c>
      <c r="E59" s="89"/>
      <c r="F59" s="89"/>
      <c r="G59" s="89"/>
      <c r="H59" s="90"/>
      <c r="I59" s="90"/>
      <c r="J59" s="91"/>
      <c r="K59" s="76"/>
    </row>
    <row r="60" spans="2:12" ht="3.75" customHeight="1" thickBot="1" x14ac:dyDescent="0.25">
      <c r="B60" s="7"/>
      <c r="C60" s="19"/>
      <c r="D60" s="19"/>
      <c r="E60" s="19"/>
      <c r="F60" s="19"/>
      <c r="G60" s="19"/>
      <c r="H60" s="19"/>
      <c r="I60" s="19"/>
      <c r="J60" s="19"/>
      <c r="K60" s="8"/>
      <c r="L60" s="19"/>
    </row>
    <row r="61" spans="2:12" s="97" customFormat="1" x14ac:dyDescent="0.2">
      <c r="B61" s="45"/>
      <c r="C61" s="92"/>
      <c r="D61" s="41" t="s">
        <v>484</v>
      </c>
      <c r="E61" s="93"/>
      <c r="F61" s="93"/>
      <c r="G61" s="41"/>
      <c r="H61" s="41"/>
      <c r="I61" s="41"/>
      <c r="J61" s="94"/>
      <c r="K61" s="95"/>
      <c r="L61" s="96"/>
    </row>
    <row r="62" spans="2:12" s="102" customFormat="1" ht="17.25" customHeight="1" x14ac:dyDescent="0.2">
      <c r="B62" s="98"/>
      <c r="C62" s="98"/>
      <c r="D62" s="99"/>
      <c r="E62" s="100"/>
      <c r="F62" s="100"/>
      <c r="G62" s="100"/>
      <c r="H62" s="100"/>
      <c r="I62" s="100"/>
      <c r="J62" s="221" t="s">
        <v>457</v>
      </c>
      <c r="K62" s="222"/>
      <c r="L62" s="99"/>
    </row>
    <row r="63" spans="2:12" s="102" customFormat="1" ht="17.25" customHeight="1" x14ac:dyDescent="0.25">
      <c r="B63" s="98"/>
      <c r="C63" s="98"/>
      <c r="D63" s="103" t="s">
        <v>485</v>
      </c>
      <c r="E63" s="104"/>
      <c r="F63" s="104"/>
      <c r="G63" s="104"/>
      <c r="H63" s="104"/>
      <c r="I63" s="105"/>
      <c r="J63" s="81"/>
      <c r="K63" s="101"/>
      <c r="L63" s="99"/>
    </row>
    <row r="64" spans="2:12" s="102" customFormat="1" ht="17.25" customHeight="1" x14ac:dyDescent="0.25">
      <c r="B64" s="98"/>
      <c r="C64" s="98"/>
      <c r="D64" s="106" t="s">
        <v>486</v>
      </c>
      <c r="E64" s="104"/>
      <c r="F64" s="104"/>
      <c r="G64" s="104"/>
      <c r="H64" s="104"/>
      <c r="I64" s="104"/>
      <c r="J64" s="81"/>
      <c r="K64" s="101"/>
      <c r="L64" s="99"/>
    </row>
    <row r="65" spans="2:12" s="102" customFormat="1" ht="14.25" customHeight="1" x14ac:dyDescent="0.25">
      <c r="B65" s="98"/>
      <c r="C65" s="98"/>
      <c r="D65" s="107" t="s">
        <v>2</v>
      </c>
      <c r="E65" s="104"/>
      <c r="F65" s="104"/>
      <c r="G65" s="104"/>
      <c r="H65" s="104"/>
      <c r="I65" s="104"/>
      <c r="J65" s="81">
        <f>J63+J64</f>
        <v>0</v>
      </c>
      <c r="K65" s="101"/>
      <c r="L65" s="99"/>
    </row>
    <row r="66" spans="2:12" s="102" customFormat="1" ht="14.25" customHeight="1" thickBot="1" x14ac:dyDescent="0.25">
      <c r="B66" s="98"/>
      <c r="C66" s="108"/>
      <c r="D66" s="88" t="s">
        <v>647</v>
      </c>
      <c r="E66" s="88"/>
      <c r="F66" s="109"/>
      <c r="G66" s="109"/>
      <c r="H66" s="90"/>
      <c r="I66" s="90"/>
      <c r="J66" s="110"/>
      <c r="K66" s="101"/>
    </row>
    <row r="67" spans="2:12" s="6" customFormat="1" ht="6.75" customHeight="1" thickBot="1" x14ac:dyDescent="0.25">
      <c r="B67" s="43"/>
      <c r="C67" s="44"/>
      <c r="D67" s="44"/>
      <c r="E67" s="44"/>
      <c r="F67" s="44"/>
      <c r="G67" s="44"/>
      <c r="H67" s="44"/>
      <c r="I67" s="44"/>
      <c r="J67" s="44"/>
      <c r="K67" s="42"/>
      <c r="L67" s="44"/>
    </row>
    <row r="68" spans="2:12" s="6" customFormat="1" ht="15" customHeight="1" x14ac:dyDescent="0.2">
      <c r="B68" s="43"/>
      <c r="C68" s="2"/>
      <c r="D68" s="21" t="s">
        <v>487</v>
      </c>
      <c r="E68" s="4"/>
      <c r="F68" s="4"/>
      <c r="G68" s="4"/>
      <c r="H68" s="627" t="s">
        <v>457</v>
      </c>
      <c r="I68" s="628"/>
      <c r="J68" s="629"/>
      <c r="K68" s="42"/>
      <c r="L68" s="44"/>
    </row>
    <row r="69" spans="2:12" s="6" customFormat="1" ht="17.25" customHeight="1" x14ac:dyDescent="0.2">
      <c r="B69" s="43"/>
      <c r="C69" s="43"/>
      <c r="D69" s="111" t="s">
        <v>488</v>
      </c>
      <c r="E69" s="112"/>
      <c r="F69" s="111"/>
      <c r="G69" s="113" t="s">
        <v>489</v>
      </c>
      <c r="H69" s="47" t="s">
        <v>464</v>
      </c>
      <c r="I69" s="47" t="s">
        <v>465</v>
      </c>
      <c r="J69" s="48" t="s">
        <v>466</v>
      </c>
      <c r="K69" s="42"/>
      <c r="L69" s="44"/>
    </row>
    <row r="70" spans="2:12" s="120" customFormat="1" ht="17.25" customHeight="1" x14ac:dyDescent="0.2">
      <c r="B70" s="114"/>
      <c r="C70" s="114"/>
      <c r="D70" s="115" t="s">
        <v>490</v>
      </c>
      <c r="E70" s="111"/>
      <c r="F70" s="115"/>
      <c r="G70" s="116">
        <f>COUNT(J17:J19)</f>
        <v>0</v>
      </c>
      <c r="H70" s="86">
        <f>SUM(J17:J19)</f>
        <v>0</v>
      </c>
      <c r="I70" s="117"/>
      <c r="J70" s="118"/>
      <c r="K70" s="119"/>
      <c r="L70" s="14"/>
    </row>
    <row r="71" spans="2:12" s="102" customFormat="1" ht="17.25" customHeight="1" x14ac:dyDescent="0.25">
      <c r="B71" s="98"/>
      <c r="C71" s="98"/>
      <c r="D71" s="115" t="s">
        <v>491</v>
      </c>
      <c r="E71" s="115"/>
      <c r="F71" s="115"/>
      <c r="G71" s="121">
        <f>COUNT(I27:J28)</f>
        <v>0</v>
      </c>
      <c r="H71" s="223">
        <f>SUM(I27:J28)</f>
        <v>0</v>
      </c>
      <c r="I71" s="122"/>
      <c r="J71" s="123"/>
      <c r="K71" s="101"/>
      <c r="L71" s="99"/>
    </row>
    <row r="72" spans="2:12" s="102" customFormat="1" ht="17.25" customHeight="1" x14ac:dyDescent="0.25">
      <c r="B72" s="98"/>
      <c r="C72" s="98"/>
      <c r="D72" s="115" t="s">
        <v>492</v>
      </c>
      <c r="E72" s="115"/>
      <c r="F72" s="115"/>
      <c r="G72" s="121">
        <f>COUNT(J35)</f>
        <v>0</v>
      </c>
      <c r="H72" s="121">
        <f>SUM(J35)</f>
        <v>0</v>
      </c>
      <c r="I72" s="121"/>
      <c r="J72" s="81"/>
      <c r="K72" s="101"/>
      <c r="L72" s="99"/>
    </row>
    <row r="73" spans="2:12" s="102" customFormat="1" ht="17.25" customHeight="1" x14ac:dyDescent="0.25">
      <c r="B73" s="98"/>
      <c r="C73" s="98"/>
      <c r="D73" s="115" t="s">
        <v>493</v>
      </c>
      <c r="E73" s="115"/>
      <c r="F73" s="115"/>
      <c r="G73" s="121">
        <f>COUNT(J42)</f>
        <v>0</v>
      </c>
      <c r="H73" s="121">
        <f>SUM(J42)</f>
        <v>0</v>
      </c>
      <c r="I73" s="121"/>
      <c r="J73" s="81"/>
      <c r="K73" s="101"/>
      <c r="L73" s="99"/>
    </row>
    <row r="74" spans="2:12" s="102" customFormat="1" ht="17.25" customHeight="1" x14ac:dyDescent="0.25">
      <c r="B74" s="98"/>
      <c r="C74" s="98"/>
      <c r="D74" s="124" t="s">
        <v>494</v>
      </c>
      <c r="E74" s="115"/>
      <c r="F74" s="115"/>
      <c r="G74" s="122"/>
      <c r="H74" s="223">
        <f>J65</f>
        <v>0</v>
      </c>
      <c r="I74" s="122"/>
      <c r="J74" s="123"/>
      <c r="K74" s="101"/>
      <c r="L74" s="99"/>
    </row>
    <row r="75" spans="2:12" s="102" customFormat="1" ht="17.25" customHeight="1" x14ac:dyDescent="0.25">
      <c r="B75" s="98"/>
      <c r="C75" s="98"/>
      <c r="D75" s="124" t="s">
        <v>495</v>
      </c>
      <c r="E75" s="115"/>
      <c r="F75" s="115"/>
      <c r="G75" s="122"/>
      <c r="H75" s="122"/>
      <c r="I75" s="223">
        <f>H58</f>
        <v>0</v>
      </c>
      <c r="J75" s="81">
        <f>I58</f>
        <v>0</v>
      </c>
      <c r="K75" s="101"/>
      <c r="L75" s="99"/>
    </row>
    <row r="76" spans="2:12" s="102" customFormat="1" ht="17.25" customHeight="1" x14ac:dyDescent="0.25">
      <c r="B76" s="98"/>
      <c r="C76" s="98"/>
      <c r="D76" s="124" t="s">
        <v>496</v>
      </c>
      <c r="E76" s="115"/>
      <c r="F76" s="115"/>
      <c r="G76" s="121"/>
      <c r="H76" s="122"/>
      <c r="I76" s="122"/>
      <c r="J76" s="81"/>
      <c r="K76" s="101"/>
      <c r="L76" s="99"/>
    </row>
    <row r="77" spans="2:12" s="102" customFormat="1" ht="17.25" customHeight="1" x14ac:dyDescent="0.25">
      <c r="B77" s="98"/>
      <c r="C77" s="98"/>
      <c r="D77" s="125" t="s">
        <v>497</v>
      </c>
      <c r="E77" s="115"/>
      <c r="F77" s="125"/>
      <c r="G77" s="80">
        <f>G76+G73+G72+G71+G70</f>
        <v>0</v>
      </c>
      <c r="H77" s="80">
        <f>SUM(H70:H74)</f>
        <v>0</v>
      </c>
      <c r="I77" s="80">
        <f>I72+I73+I75</f>
        <v>0</v>
      </c>
      <c r="J77" s="81">
        <f>J72+J73+J75+J76</f>
        <v>0</v>
      </c>
      <c r="K77" s="101"/>
      <c r="L77" s="99"/>
    </row>
    <row r="78" spans="2:12" s="102" customFormat="1" ht="17.25" customHeight="1" thickBot="1" x14ac:dyDescent="0.3">
      <c r="B78" s="98"/>
      <c r="C78" s="108"/>
      <c r="D78" s="126" t="s">
        <v>498</v>
      </c>
      <c r="E78" s="127"/>
      <c r="F78" s="126"/>
      <c r="G78" s="128">
        <f>G77</f>
        <v>0</v>
      </c>
      <c r="H78" s="642">
        <f>H77+I77+J77</f>
        <v>0</v>
      </c>
      <c r="I78" s="643"/>
      <c r="J78" s="644"/>
      <c r="K78" s="101"/>
      <c r="L78" s="99"/>
    </row>
    <row r="79" spans="2:12" ht="9.75" customHeight="1" thickBot="1" x14ac:dyDescent="0.25">
      <c r="B79" s="36"/>
      <c r="C79" s="37"/>
      <c r="D79" s="37"/>
      <c r="E79" s="37"/>
      <c r="F79" s="37"/>
      <c r="G79" s="37"/>
      <c r="H79" s="37"/>
      <c r="I79" s="37"/>
      <c r="J79" s="37"/>
      <c r="K79" s="38"/>
      <c r="L79" s="19"/>
    </row>
  </sheetData>
  <mergeCells count="26">
    <mergeCell ref="H68:J68"/>
    <mergeCell ref="H78:J78"/>
    <mergeCell ref="D33:E33"/>
    <mergeCell ref="F33:F34"/>
    <mergeCell ref="G33:G34"/>
    <mergeCell ref="H33:J33"/>
    <mergeCell ref="D40:E40"/>
    <mergeCell ref="F40:F41"/>
    <mergeCell ref="G40:G41"/>
    <mergeCell ref="H40:J40"/>
    <mergeCell ref="I27:J27"/>
    <mergeCell ref="I28:J28"/>
    <mergeCell ref="E27:F27"/>
    <mergeCell ref="E28:F28"/>
    <mergeCell ref="C3:J5"/>
    <mergeCell ref="D15:E15"/>
    <mergeCell ref="F15:F16"/>
    <mergeCell ref="G15:G16"/>
    <mergeCell ref="H15:H16"/>
    <mergeCell ref="I15:I16"/>
    <mergeCell ref="J15:J16"/>
    <mergeCell ref="G25:G26"/>
    <mergeCell ref="H25:H26"/>
    <mergeCell ref="I25:J26"/>
    <mergeCell ref="E26:F26"/>
    <mergeCell ref="D25:F25"/>
  </mergeCells>
  <phoneticPr fontId="16" type="noConversion"/>
  <printOptions horizontalCentered="1"/>
  <pageMargins left="0.23622047244094491" right="0.23622047244094491" top="0.67" bottom="0.31496062992125984" header="0.42" footer="0.31496062992125984"/>
  <pageSetup paperSize="9" scale="50"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99"/>
  <sheetViews>
    <sheetView showGridLines="0" view="pageBreakPreview" topLeftCell="A88" zoomScale="85" zoomScaleSheetLayoutView="85" workbookViewId="0">
      <selection activeCell="A100" sqref="A100:XFD113"/>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656</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209</v>
      </c>
      <c r="F8" s="11"/>
      <c r="G8" s="14" t="s">
        <v>448</v>
      </c>
      <c r="H8" s="17" t="s">
        <v>648</v>
      </c>
      <c r="I8" s="14"/>
      <c r="J8" s="11"/>
      <c r="K8" s="15"/>
    </row>
    <row r="9" spans="2:11" s="12" customFormat="1" x14ac:dyDescent="0.2">
      <c r="B9" s="10"/>
      <c r="C9" s="11" t="s">
        <v>591</v>
      </c>
      <c r="D9" s="11"/>
      <c r="E9" s="16">
        <v>2355047</v>
      </c>
      <c r="F9" s="11" t="s">
        <v>449</v>
      </c>
      <c r="G9" s="14" t="s">
        <v>450</v>
      </c>
      <c r="H9" s="18" t="s">
        <v>631</v>
      </c>
      <c r="I9" s="14"/>
      <c r="J9" s="11"/>
      <c r="K9" s="15"/>
    </row>
    <row r="10" spans="2:11" s="12" customFormat="1" x14ac:dyDescent="0.2">
      <c r="B10" s="10"/>
      <c r="C10" s="11"/>
      <c r="D10" s="11"/>
      <c r="E10" s="11"/>
      <c r="F10" s="11"/>
      <c r="G10" s="14" t="s">
        <v>451</v>
      </c>
      <c r="H10" s="18">
        <v>1354</v>
      </c>
      <c r="I10" s="14"/>
      <c r="J10" s="11"/>
      <c r="K10" s="15"/>
    </row>
    <row r="11" spans="2:11" s="12" customFormat="1" x14ac:dyDescent="0.2">
      <c r="B11" s="10"/>
      <c r="C11" s="11"/>
      <c r="D11" s="11"/>
      <c r="E11" s="11"/>
      <c r="F11" s="11"/>
      <c r="G11" s="14" t="s">
        <v>452</v>
      </c>
      <c r="H11" s="18">
        <v>5890057300</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27" customHeight="1" x14ac:dyDescent="0.2">
      <c r="B16" s="7"/>
      <c r="C16" s="7"/>
      <c r="D16" s="214" t="s">
        <v>594</v>
      </c>
      <c r="E16" s="213" t="s">
        <v>595</v>
      </c>
      <c r="F16" s="618"/>
      <c r="G16" s="618"/>
      <c r="H16" s="605"/>
      <c r="I16" s="605"/>
      <c r="J16" s="607"/>
      <c r="K16" s="8"/>
    </row>
    <row r="17" spans="2:11" s="325" customFormat="1" ht="48" customHeight="1" x14ac:dyDescent="0.2">
      <c r="B17" s="323"/>
      <c r="C17" s="323"/>
      <c r="D17" s="526" t="s">
        <v>1528</v>
      </c>
      <c r="E17" s="527" t="s">
        <v>1529</v>
      </c>
      <c r="F17" s="528">
        <v>291</v>
      </c>
      <c r="G17" s="382" t="s">
        <v>996</v>
      </c>
      <c r="H17" s="383" t="s">
        <v>1530</v>
      </c>
      <c r="I17" s="529" t="s">
        <v>728</v>
      </c>
      <c r="J17" s="530"/>
      <c r="K17" s="324"/>
    </row>
    <row r="18" spans="2:11" s="325" customFormat="1" ht="31.5" customHeight="1" x14ac:dyDescent="0.2">
      <c r="B18" s="323"/>
      <c r="C18" s="323"/>
      <c r="D18" s="526" t="s">
        <v>1531</v>
      </c>
      <c r="E18" s="527" t="s">
        <v>1532</v>
      </c>
      <c r="F18" s="528">
        <v>156</v>
      </c>
      <c r="G18" s="382" t="s">
        <v>996</v>
      </c>
      <c r="H18" s="383" t="s">
        <v>1533</v>
      </c>
      <c r="I18" s="529" t="s">
        <v>728</v>
      </c>
      <c r="J18" s="530"/>
      <c r="K18" s="324"/>
    </row>
    <row r="19" spans="2:11" s="325" customFormat="1" ht="25.5" customHeight="1" x14ac:dyDescent="0.2">
      <c r="B19" s="323"/>
      <c r="C19" s="323"/>
      <c r="D19" s="526" t="s">
        <v>1534</v>
      </c>
      <c r="E19" s="527" t="s">
        <v>1535</v>
      </c>
      <c r="F19" s="528">
        <v>95</v>
      </c>
      <c r="G19" s="382" t="s">
        <v>996</v>
      </c>
      <c r="H19" s="383" t="s">
        <v>1536</v>
      </c>
      <c r="I19" s="529" t="s">
        <v>728</v>
      </c>
      <c r="J19" s="530"/>
      <c r="K19" s="324"/>
    </row>
    <row r="20" spans="2:11" s="325" customFormat="1" ht="30.75" customHeight="1" x14ac:dyDescent="0.2">
      <c r="B20" s="323"/>
      <c r="C20" s="323"/>
      <c r="D20" s="526" t="s">
        <v>1537</v>
      </c>
      <c r="E20" s="527" t="s">
        <v>1538</v>
      </c>
      <c r="F20" s="528">
        <v>184</v>
      </c>
      <c r="G20" s="382" t="s">
        <v>996</v>
      </c>
      <c r="H20" s="383" t="s">
        <v>1539</v>
      </c>
      <c r="I20" s="529" t="s">
        <v>728</v>
      </c>
      <c r="J20" s="530"/>
      <c r="K20" s="324"/>
    </row>
    <row r="21" spans="2:11" s="325" customFormat="1" ht="25.5" customHeight="1" x14ac:dyDescent="0.2">
      <c r="B21" s="323"/>
      <c r="C21" s="323"/>
      <c r="D21" s="526" t="s">
        <v>1540</v>
      </c>
      <c r="E21" s="527" t="s">
        <v>1541</v>
      </c>
      <c r="F21" s="528">
        <v>136</v>
      </c>
      <c r="G21" s="382" t="s">
        <v>996</v>
      </c>
      <c r="H21" s="383" t="s">
        <v>1542</v>
      </c>
      <c r="I21" s="529" t="s">
        <v>728</v>
      </c>
      <c r="J21" s="530"/>
      <c r="K21" s="324"/>
    </row>
    <row r="22" spans="2:11" s="325" customFormat="1" ht="39.75" customHeight="1" x14ac:dyDescent="0.2">
      <c r="B22" s="323"/>
      <c r="C22" s="323"/>
      <c r="D22" s="526" t="s">
        <v>1543</v>
      </c>
      <c r="E22" s="527" t="s">
        <v>1544</v>
      </c>
      <c r="F22" s="528">
        <v>37</v>
      </c>
      <c r="G22" s="382" t="s">
        <v>996</v>
      </c>
      <c r="H22" s="383" t="s">
        <v>1545</v>
      </c>
      <c r="I22" s="529" t="s">
        <v>728</v>
      </c>
      <c r="J22" s="530"/>
      <c r="K22" s="324"/>
    </row>
    <row r="23" spans="2:11" s="325" customFormat="1" ht="37.5" customHeight="1" x14ac:dyDescent="0.2">
      <c r="B23" s="323"/>
      <c r="C23" s="323"/>
      <c r="D23" s="526" t="s">
        <v>1546</v>
      </c>
      <c r="E23" s="527" t="s">
        <v>1547</v>
      </c>
      <c r="F23" s="528">
        <v>268</v>
      </c>
      <c r="G23" s="382" t="s">
        <v>996</v>
      </c>
      <c r="H23" s="383" t="s">
        <v>1545</v>
      </c>
      <c r="I23" s="529" t="s">
        <v>728</v>
      </c>
      <c r="J23" s="530"/>
      <c r="K23" s="324"/>
    </row>
    <row r="24" spans="2:11" s="325" customFormat="1" ht="35.25" customHeight="1" x14ac:dyDescent="0.2">
      <c r="B24" s="323"/>
      <c r="C24" s="323"/>
      <c r="D24" s="526" t="s">
        <v>1548</v>
      </c>
      <c r="E24" s="527" t="s">
        <v>1549</v>
      </c>
      <c r="F24" s="528">
        <v>176</v>
      </c>
      <c r="G24" s="382" t="s">
        <v>996</v>
      </c>
      <c r="H24" s="383" t="s">
        <v>1550</v>
      </c>
      <c r="I24" s="529" t="s">
        <v>728</v>
      </c>
      <c r="J24" s="530"/>
      <c r="K24" s="324"/>
    </row>
    <row r="25" spans="2:11" s="325" customFormat="1" ht="39.75" customHeight="1" x14ac:dyDescent="0.2">
      <c r="B25" s="323"/>
      <c r="C25" s="323"/>
      <c r="D25" s="526" t="s">
        <v>1551</v>
      </c>
      <c r="E25" s="527" t="s">
        <v>1552</v>
      </c>
      <c r="F25" s="528">
        <v>124</v>
      </c>
      <c r="G25" s="382" t="s">
        <v>996</v>
      </c>
      <c r="H25" s="383" t="s">
        <v>1553</v>
      </c>
      <c r="I25" s="529" t="s">
        <v>728</v>
      </c>
      <c r="J25" s="530"/>
      <c r="K25" s="324"/>
    </row>
    <row r="26" spans="2:11" s="325" customFormat="1" ht="27.75" customHeight="1" x14ac:dyDescent="0.2">
      <c r="B26" s="323"/>
      <c r="C26" s="323"/>
      <c r="D26" s="526" t="s">
        <v>1554</v>
      </c>
      <c r="E26" s="527" t="s">
        <v>1555</v>
      </c>
      <c r="F26" s="528">
        <v>52</v>
      </c>
      <c r="G26" s="382" t="s">
        <v>996</v>
      </c>
      <c r="H26" s="383" t="s">
        <v>1556</v>
      </c>
      <c r="I26" s="529" t="s">
        <v>728</v>
      </c>
      <c r="J26" s="530"/>
      <c r="K26" s="324"/>
    </row>
    <row r="27" spans="2:11" s="325" customFormat="1" ht="25.5" customHeight="1" x14ac:dyDescent="0.2">
      <c r="B27" s="323"/>
      <c r="C27" s="323"/>
      <c r="D27" s="526" t="s">
        <v>1557</v>
      </c>
      <c r="E27" s="527" t="s">
        <v>741</v>
      </c>
      <c r="F27" s="528">
        <v>79</v>
      </c>
      <c r="G27" s="301" t="s">
        <v>1036</v>
      </c>
      <c r="H27" s="383" t="s">
        <v>1558</v>
      </c>
      <c r="I27" s="529" t="s">
        <v>728</v>
      </c>
      <c r="J27" s="530"/>
      <c r="K27" s="324"/>
    </row>
    <row r="28" spans="2:11" s="325" customFormat="1" ht="25.5" customHeight="1" x14ac:dyDescent="0.2">
      <c r="B28" s="323"/>
      <c r="C28" s="323"/>
      <c r="D28" s="531" t="s">
        <v>1559</v>
      </c>
      <c r="E28" s="527" t="s">
        <v>741</v>
      </c>
      <c r="F28" s="528">
        <v>78</v>
      </c>
      <c r="G28" s="382" t="s">
        <v>996</v>
      </c>
      <c r="H28" s="383" t="s">
        <v>1560</v>
      </c>
      <c r="I28" s="529" t="s">
        <v>728</v>
      </c>
      <c r="J28" s="530"/>
      <c r="K28" s="324"/>
    </row>
    <row r="29" spans="2:11" s="325" customFormat="1" ht="36" customHeight="1" x14ac:dyDescent="0.2">
      <c r="B29" s="323"/>
      <c r="C29" s="323"/>
      <c r="D29" s="526" t="s">
        <v>1561</v>
      </c>
      <c r="E29" s="527" t="s">
        <v>1562</v>
      </c>
      <c r="F29" s="528">
        <v>714</v>
      </c>
      <c r="G29" s="382" t="s">
        <v>996</v>
      </c>
      <c r="H29" s="383" t="s">
        <v>1563</v>
      </c>
      <c r="I29" s="529" t="s">
        <v>728</v>
      </c>
      <c r="J29" s="530"/>
      <c r="K29" s="324"/>
    </row>
    <row r="30" spans="2:11" s="325" customFormat="1" ht="39" customHeight="1" x14ac:dyDescent="0.2">
      <c r="B30" s="323"/>
      <c r="C30" s="323"/>
      <c r="D30" s="379" t="s">
        <v>1564</v>
      </c>
      <c r="E30" s="424" t="s">
        <v>1565</v>
      </c>
      <c r="F30" s="424">
        <v>209</v>
      </c>
      <c r="G30" s="382" t="s">
        <v>996</v>
      </c>
      <c r="H30" s="383" t="s">
        <v>1566</v>
      </c>
      <c r="I30" s="529" t="s">
        <v>728</v>
      </c>
      <c r="J30" s="530"/>
      <c r="K30" s="324"/>
    </row>
    <row r="31" spans="2:11" s="325" customFormat="1" ht="25.5" customHeight="1" x14ac:dyDescent="0.2">
      <c r="B31" s="323"/>
      <c r="C31" s="323"/>
      <c r="D31" s="381" t="s">
        <v>1567</v>
      </c>
      <c r="E31" s="426" t="s">
        <v>1568</v>
      </c>
      <c r="F31" s="426">
        <v>124</v>
      </c>
      <c r="G31" s="382" t="s">
        <v>996</v>
      </c>
      <c r="H31" s="383" t="s">
        <v>1569</v>
      </c>
      <c r="I31" s="529" t="s">
        <v>728</v>
      </c>
      <c r="J31" s="530"/>
      <c r="K31" s="324"/>
    </row>
    <row r="32" spans="2:11" s="325" customFormat="1" ht="40.5" customHeight="1" x14ac:dyDescent="0.2">
      <c r="B32" s="323"/>
      <c r="C32" s="323"/>
      <c r="D32" s="381" t="s">
        <v>1570</v>
      </c>
      <c r="E32" s="426" t="s">
        <v>1571</v>
      </c>
      <c r="F32" s="426">
        <v>95</v>
      </c>
      <c r="G32" s="382" t="s">
        <v>996</v>
      </c>
      <c r="H32" s="383" t="s">
        <v>1572</v>
      </c>
      <c r="I32" s="529" t="s">
        <v>728</v>
      </c>
      <c r="J32" s="530"/>
      <c r="K32" s="324"/>
    </row>
    <row r="33" spans="2:11" s="325" customFormat="1" ht="25.5" customHeight="1" x14ac:dyDescent="0.2">
      <c r="B33" s="323"/>
      <c r="C33" s="323"/>
      <c r="D33" s="381" t="s">
        <v>1573</v>
      </c>
      <c r="E33" s="426" t="s">
        <v>1574</v>
      </c>
      <c r="F33" s="426">
        <v>75</v>
      </c>
      <c r="G33" s="382" t="s">
        <v>996</v>
      </c>
      <c r="H33" s="383" t="s">
        <v>1539</v>
      </c>
      <c r="I33" s="529" t="s">
        <v>728</v>
      </c>
      <c r="J33" s="530"/>
      <c r="K33" s="324"/>
    </row>
    <row r="34" spans="2:11" s="325" customFormat="1" ht="25.5" customHeight="1" x14ac:dyDescent="0.2">
      <c r="B34" s="323"/>
      <c r="C34" s="323"/>
      <c r="D34" s="381" t="s">
        <v>1575</v>
      </c>
      <c r="E34" s="426" t="s">
        <v>1576</v>
      </c>
      <c r="F34" s="426">
        <v>184</v>
      </c>
      <c r="G34" s="382" t="s">
        <v>996</v>
      </c>
      <c r="H34" s="383" t="s">
        <v>1577</v>
      </c>
      <c r="I34" s="529" t="s">
        <v>728</v>
      </c>
      <c r="J34" s="530"/>
      <c r="K34" s="324"/>
    </row>
    <row r="35" spans="2:11" s="325" customFormat="1" ht="26.25" customHeight="1" x14ac:dyDescent="0.2">
      <c r="B35" s="323"/>
      <c r="C35" s="323"/>
      <c r="D35" s="381" t="s">
        <v>1578</v>
      </c>
      <c r="E35" s="426" t="s">
        <v>1579</v>
      </c>
      <c r="F35" s="426">
        <v>38</v>
      </c>
      <c r="G35" s="382" t="s">
        <v>996</v>
      </c>
      <c r="H35" s="383" t="s">
        <v>1580</v>
      </c>
      <c r="I35" s="529" t="s">
        <v>728</v>
      </c>
      <c r="J35" s="530"/>
      <c r="K35" s="324"/>
    </row>
    <row r="36" spans="2:11" s="325" customFormat="1" ht="35.25" customHeight="1" x14ac:dyDescent="0.2">
      <c r="B36" s="323"/>
      <c r="C36" s="323"/>
      <c r="D36" s="381" t="s">
        <v>1581</v>
      </c>
      <c r="E36" s="426" t="s">
        <v>1582</v>
      </c>
      <c r="F36" s="426">
        <v>225</v>
      </c>
      <c r="G36" s="382" t="s">
        <v>996</v>
      </c>
      <c r="H36" s="383" t="s">
        <v>1583</v>
      </c>
      <c r="I36" s="529" t="s">
        <v>728</v>
      </c>
      <c r="J36" s="530"/>
      <c r="K36" s="324"/>
    </row>
    <row r="37" spans="2:11" s="325" customFormat="1" ht="27.75" customHeight="1" x14ac:dyDescent="0.2">
      <c r="B37" s="323"/>
      <c r="C37" s="323"/>
      <c r="D37" s="381" t="s">
        <v>1584</v>
      </c>
      <c r="E37" s="426" t="s">
        <v>1585</v>
      </c>
      <c r="F37" s="426">
        <v>207</v>
      </c>
      <c r="G37" s="382" t="s">
        <v>996</v>
      </c>
      <c r="H37" s="383" t="s">
        <v>1586</v>
      </c>
      <c r="I37" s="529" t="s">
        <v>728</v>
      </c>
      <c r="J37" s="530"/>
      <c r="K37" s="324"/>
    </row>
    <row r="38" spans="2:11" s="325" customFormat="1" ht="31.5" customHeight="1" x14ac:dyDescent="0.2">
      <c r="B38" s="323"/>
      <c r="C38" s="323"/>
      <c r="D38" s="381" t="s">
        <v>1587</v>
      </c>
      <c r="E38" s="426" t="s">
        <v>1588</v>
      </c>
      <c r="F38" s="426">
        <v>98</v>
      </c>
      <c r="G38" s="382" t="s">
        <v>981</v>
      </c>
      <c r="H38" s="383" t="s">
        <v>1589</v>
      </c>
      <c r="I38" s="529" t="s">
        <v>728</v>
      </c>
      <c r="J38" s="530"/>
      <c r="K38" s="324"/>
    </row>
    <row r="39" spans="2:11" s="325" customFormat="1" ht="120.75" customHeight="1" thickBot="1" x14ac:dyDescent="0.25">
      <c r="B39" s="323"/>
      <c r="C39" s="323"/>
      <c r="D39" s="561" t="s">
        <v>1590</v>
      </c>
      <c r="E39" s="565" t="s">
        <v>1591</v>
      </c>
      <c r="F39" s="566">
        <v>1364</v>
      </c>
      <c r="G39" s="378" t="s">
        <v>981</v>
      </c>
      <c r="H39" s="567" t="s">
        <v>1592</v>
      </c>
      <c r="I39" s="568" t="s">
        <v>728</v>
      </c>
      <c r="J39" s="569"/>
      <c r="K39" s="324"/>
    </row>
    <row r="40" spans="2:11" ht="6" customHeight="1" thickBot="1" x14ac:dyDescent="0.25">
      <c r="B40" s="7"/>
      <c r="C40" s="36"/>
      <c r="D40" s="37"/>
      <c r="E40" s="37"/>
      <c r="F40" s="37"/>
      <c r="G40" s="37"/>
      <c r="H40" s="37"/>
      <c r="I40" s="37"/>
      <c r="J40" s="38"/>
      <c r="K40" s="8"/>
    </row>
    <row r="41" spans="2:11" ht="9" customHeight="1" x14ac:dyDescent="0.2">
      <c r="B41" s="7"/>
      <c r="C41" s="19"/>
      <c r="D41" s="19"/>
      <c r="E41" s="19"/>
      <c r="F41" s="19"/>
      <c r="G41" s="19"/>
      <c r="H41" s="19"/>
      <c r="I41" s="19"/>
      <c r="J41" s="19"/>
      <c r="K41" s="8"/>
    </row>
    <row r="42" spans="2:11" ht="3.75" customHeight="1" thickBot="1" x14ac:dyDescent="0.25">
      <c r="B42" s="7"/>
      <c r="C42" s="19"/>
      <c r="D42" s="19"/>
      <c r="E42" s="19"/>
      <c r="F42" s="19"/>
      <c r="G42" s="19"/>
      <c r="H42" s="19"/>
      <c r="I42" s="19"/>
      <c r="J42" s="19"/>
      <c r="K42" s="8"/>
    </row>
    <row r="43" spans="2:11" ht="15" customHeight="1" x14ac:dyDescent="0.2">
      <c r="B43" s="7"/>
      <c r="C43" s="20"/>
      <c r="D43" s="21" t="s">
        <v>462</v>
      </c>
      <c r="E43" s="22"/>
      <c r="F43" s="22"/>
      <c r="G43" s="22"/>
      <c r="H43" s="22"/>
      <c r="I43" s="22"/>
      <c r="J43" s="23"/>
      <c r="K43" s="8"/>
    </row>
    <row r="44" spans="2:11" ht="8.25" customHeight="1" thickBot="1" x14ac:dyDescent="0.25">
      <c r="B44" s="7"/>
      <c r="C44" s="7"/>
      <c r="D44" s="11"/>
      <c r="E44" s="19"/>
      <c r="F44" s="19"/>
      <c r="G44" s="19"/>
      <c r="H44" s="19"/>
      <c r="I44" s="19"/>
      <c r="J44" s="8"/>
      <c r="K44" s="8"/>
    </row>
    <row r="45" spans="2:11" ht="13.5" customHeight="1" x14ac:dyDescent="0.2">
      <c r="B45" s="7"/>
      <c r="C45" s="7"/>
      <c r="D45" s="599" t="s">
        <v>454</v>
      </c>
      <c r="E45" s="600"/>
      <c r="F45" s="601"/>
      <c r="G45" s="602" t="s">
        <v>455</v>
      </c>
      <c r="H45" s="602" t="s">
        <v>456</v>
      </c>
      <c r="I45" s="608" t="s">
        <v>457</v>
      </c>
      <c r="J45" s="609"/>
      <c r="K45" s="8"/>
    </row>
    <row r="46" spans="2:11" ht="15" customHeight="1" x14ac:dyDescent="0.2">
      <c r="B46" s="7"/>
      <c r="C46" s="7"/>
      <c r="D46" s="24" t="s">
        <v>458</v>
      </c>
      <c r="E46" s="612" t="s">
        <v>459</v>
      </c>
      <c r="F46" s="613"/>
      <c r="G46" s="603"/>
      <c r="H46" s="603"/>
      <c r="I46" s="610"/>
      <c r="J46" s="611"/>
      <c r="K46" s="8"/>
    </row>
    <row r="47" spans="2:11" ht="27.75" customHeight="1" x14ac:dyDescent="0.2">
      <c r="B47" s="7"/>
      <c r="C47" s="7"/>
      <c r="D47" s="306" t="s">
        <v>1593</v>
      </c>
      <c r="E47" s="634" t="s">
        <v>1594</v>
      </c>
      <c r="F47" s="631"/>
      <c r="G47" s="532" t="s">
        <v>1595</v>
      </c>
      <c r="H47" s="431" t="s">
        <v>1596</v>
      </c>
      <c r="I47" s="688"/>
      <c r="J47" s="689"/>
      <c r="K47" s="8"/>
    </row>
    <row r="48" spans="2:11" ht="27.75" customHeight="1" x14ac:dyDescent="0.2">
      <c r="B48" s="7"/>
      <c r="C48" s="7"/>
      <c r="D48" s="306" t="s">
        <v>1597</v>
      </c>
      <c r="E48" s="690" t="s">
        <v>1598</v>
      </c>
      <c r="F48" s="691"/>
      <c r="G48" s="314" t="s">
        <v>1599</v>
      </c>
      <c r="H48" s="431" t="s">
        <v>1600</v>
      </c>
      <c r="I48" s="688"/>
      <c r="J48" s="689"/>
      <c r="K48" s="8"/>
    </row>
    <row r="49" spans="2:12" ht="13.5" thickBot="1" x14ac:dyDescent="0.25">
      <c r="B49" s="7"/>
      <c r="C49" s="36"/>
      <c r="D49" s="37"/>
      <c r="E49" s="39"/>
      <c r="F49" s="39"/>
      <c r="G49" s="39"/>
      <c r="H49" s="39"/>
      <c r="I49" s="39"/>
      <c r="J49" s="40"/>
      <c r="K49" s="8"/>
    </row>
    <row r="50" spans="2:12" ht="15.75" customHeight="1" thickBot="1" x14ac:dyDescent="0.25">
      <c r="B50" s="7"/>
      <c r="C50" s="19"/>
      <c r="D50" s="19"/>
      <c r="E50" s="19"/>
      <c r="F50" s="19"/>
      <c r="G50" s="19"/>
      <c r="H50" s="19"/>
      <c r="I50" s="19"/>
      <c r="J50" s="19"/>
      <c r="K50" s="8"/>
      <c r="L50" s="19"/>
    </row>
    <row r="51" spans="2:12" ht="15" customHeight="1" x14ac:dyDescent="0.2">
      <c r="B51" s="7"/>
      <c r="C51" s="2"/>
      <c r="D51" s="41" t="s">
        <v>463</v>
      </c>
      <c r="E51" s="4"/>
      <c r="F51" s="4"/>
      <c r="G51" s="4"/>
      <c r="H51" s="4"/>
      <c r="I51" s="4"/>
      <c r="J51" s="5"/>
      <c r="K51" s="42"/>
      <c r="L51" s="19"/>
    </row>
    <row r="52" spans="2:12" ht="6.75" customHeight="1" thickBot="1" x14ac:dyDescent="0.25">
      <c r="B52" s="7"/>
      <c r="C52" s="43"/>
      <c r="D52" s="44"/>
      <c r="E52" s="44"/>
      <c r="F52" s="44"/>
      <c r="G52" s="44"/>
      <c r="H52" s="44"/>
      <c r="I52" s="44"/>
      <c r="J52" s="42"/>
      <c r="K52" s="42"/>
      <c r="L52" s="19"/>
    </row>
    <row r="53" spans="2:12" s="12" customFormat="1" ht="16.5" customHeight="1" x14ac:dyDescent="0.2">
      <c r="B53" s="10"/>
      <c r="C53" s="45"/>
      <c r="D53" s="624" t="s">
        <v>454</v>
      </c>
      <c r="E53" s="625"/>
      <c r="F53" s="602" t="s">
        <v>455</v>
      </c>
      <c r="G53" s="602" t="s">
        <v>456</v>
      </c>
      <c r="H53" s="602" t="s">
        <v>457</v>
      </c>
      <c r="I53" s="602"/>
      <c r="J53" s="626"/>
      <c r="K53" s="15"/>
    </row>
    <row r="54" spans="2:12" s="12" customFormat="1" ht="17.25" customHeight="1" x14ac:dyDescent="0.2">
      <c r="B54" s="10"/>
      <c r="C54" s="45"/>
      <c r="D54" s="24" t="s">
        <v>458</v>
      </c>
      <c r="E54" s="46" t="s">
        <v>459</v>
      </c>
      <c r="F54" s="603"/>
      <c r="G54" s="603"/>
      <c r="H54" s="47" t="s">
        <v>464</v>
      </c>
      <c r="I54" s="47" t="s">
        <v>465</v>
      </c>
      <c r="J54" s="48" t="s">
        <v>466</v>
      </c>
      <c r="K54" s="15"/>
    </row>
    <row r="55" spans="2:12" ht="18" customHeight="1" x14ac:dyDescent="0.2">
      <c r="B55" s="7"/>
      <c r="C55" s="43"/>
      <c r="D55" s="49"/>
      <c r="E55" s="50"/>
      <c r="F55" s="51"/>
      <c r="G55" s="52"/>
      <c r="H55" s="53"/>
      <c r="I55" s="54"/>
      <c r="J55" s="55"/>
      <c r="K55" s="8"/>
    </row>
    <row r="56" spans="2:12" ht="13.5" thickBot="1" x14ac:dyDescent="0.25">
      <c r="B56" s="7"/>
      <c r="C56" s="57"/>
      <c r="D56" s="130"/>
      <c r="E56" s="58"/>
      <c r="F56" s="59"/>
      <c r="G56" s="60"/>
      <c r="H56" s="60"/>
      <c r="I56" s="60"/>
      <c r="J56" s="61"/>
      <c r="K56" s="42"/>
      <c r="L56" s="19"/>
    </row>
    <row r="57" spans="2:12" ht="13.5" customHeight="1" thickBot="1" x14ac:dyDescent="0.25">
      <c r="B57" s="7"/>
      <c r="C57" s="44"/>
      <c r="D57" s="62"/>
      <c r="E57" s="63"/>
      <c r="F57" s="64"/>
      <c r="G57" s="65"/>
      <c r="H57" s="65"/>
      <c r="I57" s="65"/>
      <c r="J57" s="65"/>
      <c r="K57" s="42"/>
      <c r="L57" s="19"/>
    </row>
    <row r="58" spans="2:12" ht="15" customHeight="1" x14ac:dyDescent="0.2">
      <c r="B58" s="7"/>
      <c r="C58" s="2"/>
      <c r="D58" s="41" t="s">
        <v>467</v>
      </c>
      <c r="E58" s="4"/>
      <c r="F58" s="4"/>
      <c r="G58" s="4"/>
      <c r="H58" s="4"/>
      <c r="I58" s="4"/>
      <c r="J58" s="5"/>
      <c r="K58" s="42"/>
      <c r="L58" s="19"/>
    </row>
    <row r="59" spans="2:12" ht="5.25" customHeight="1" thickBot="1" x14ac:dyDescent="0.25">
      <c r="B59" s="7"/>
      <c r="C59" s="43"/>
      <c r="D59" s="44"/>
      <c r="E59" s="44"/>
      <c r="F59" s="44"/>
      <c r="G59" s="44"/>
      <c r="H59" s="44"/>
      <c r="I59" s="44"/>
      <c r="J59" s="42"/>
      <c r="K59" s="42"/>
      <c r="L59" s="19"/>
    </row>
    <row r="60" spans="2:12" s="12" customFormat="1" ht="15" customHeight="1" x14ac:dyDescent="0.2">
      <c r="B60" s="10"/>
      <c r="C60" s="45"/>
      <c r="D60" s="624" t="s">
        <v>454</v>
      </c>
      <c r="E60" s="625"/>
      <c r="F60" s="602" t="s">
        <v>455</v>
      </c>
      <c r="G60" s="602" t="s">
        <v>456</v>
      </c>
      <c r="H60" s="602" t="s">
        <v>457</v>
      </c>
      <c r="I60" s="602"/>
      <c r="J60" s="626"/>
      <c r="K60" s="15"/>
    </row>
    <row r="61" spans="2:12" s="12" customFormat="1" ht="23.25" customHeight="1" x14ac:dyDescent="0.2">
      <c r="B61" s="10"/>
      <c r="C61" s="45"/>
      <c r="D61" s="24" t="s">
        <v>458</v>
      </c>
      <c r="E61" s="46" t="s">
        <v>459</v>
      </c>
      <c r="F61" s="603"/>
      <c r="G61" s="603"/>
      <c r="H61" s="47" t="s">
        <v>464</v>
      </c>
      <c r="I61" s="47" t="s">
        <v>465</v>
      </c>
      <c r="J61" s="48" t="s">
        <v>466</v>
      </c>
      <c r="K61" s="15"/>
    </row>
    <row r="62" spans="2:12" ht="18" customHeight="1" x14ac:dyDescent="0.2">
      <c r="B62" s="7"/>
      <c r="C62" s="43"/>
      <c r="D62" s="49"/>
      <c r="E62" s="50"/>
      <c r="F62" s="51"/>
      <c r="G62" s="56"/>
      <c r="H62" s="66"/>
      <c r="I62" s="66"/>
      <c r="J62" s="55"/>
      <c r="K62" s="8"/>
    </row>
    <row r="63" spans="2:12" ht="13.5" thickBot="1" x14ac:dyDescent="0.25">
      <c r="B63" s="7"/>
      <c r="C63" s="43"/>
      <c r="D63" s="58"/>
      <c r="E63" s="215"/>
      <c r="F63" s="215"/>
      <c r="G63" s="215"/>
      <c r="H63" s="215"/>
      <c r="I63" s="215"/>
      <c r="J63" s="67"/>
      <c r="K63" s="42"/>
      <c r="L63" s="19"/>
    </row>
    <row r="64" spans="2:12" ht="15" customHeight="1" thickBot="1" x14ac:dyDescent="0.25">
      <c r="B64" s="7"/>
      <c r="C64" s="68"/>
      <c r="D64" s="68"/>
      <c r="E64" s="68"/>
      <c r="F64" s="68"/>
      <c r="G64" s="68"/>
      <c r="H64" s="68"/>
      <c r="I64" s="68"/>
      <c r="J64" s="68"/>
      <c r="K64" s="42"/>
      <c r="L64" s="19"/>
    </row>
    <row r="65" spans="2:12" s="77" customFormat="1" ht="38.25" x14ac:dyDescent="0.25">
      <c r="B65" s="69"/>
      <c r="C65" s="70"/>
      <c r="D65" s="71" t="s">
        <v>468</v>
      </c>
      <c r="E65" s="72"/>
      <c r="F65" s="72"/>
      <c r="G65" s="73"/>
      <c r="H65" s="74" t="s">
        <v>469</v>
      </c>
      <c r="I65" s="74" t="s">
        <v>470</v>
      </c>
      <c r="J65" s="75" t="s">
        <v>471</v>
      </c>
      <c r="K65" s="76"/>
    </row>
    <row r="66" spans="2:12" s="77" customFormat="1" ht="17.25" customHeight="1" x14ac:dyDescent="0.25">
      <c r="B66" s="69"/>
      <c r="C66" s="69"/>
      <c r="D66" s="78" t="s">
        <v>472</v>
      </c>
      <c r="E66" s="79"/>
      <c r="F66" s="79"/>
      <c r="G66" s="79"/>
      <c r="H66" s="80"/>
      <c r="I66" s="80"/>
      <c r="J66" s="81">
        <f>H66+I66</f>
        <v>0</v>
      </c>
      <c r="K66" s="76"/>
    </row>
    <row r="67" spans="2:12" s="77" customFormat="1" ht="17.25" customHeight="1" x14ac:dyDescent="0.25">
      <c r="B67" s="69"/>
      <c r="C67" s="69"/>
      <c r="D67" s="78" t="s">
        <v>473</v>
      </c>
      <c r="E67" s="79"/>
      <c r="F67" s="79"/>
      <c r="G67" s="79"/>
      <c r="H67" s="80"/>
      <c r="I67" s="80"/>
      <c r="J67" s="81">
        <f t="shared" ref="J67:J77" si="0">H67+I67</f>
        <v>0</v>
      </c>
      <c r="K67" s="76"/>
    </row>
    <row r="68" spans="2:12" s="77" customFormat="1" ht="17.25" customHeight="1" x14ac:dyDescent="0.25">
      <c r="B68" s="69"/>
      <c r="C68" s="69"/>
      <c r="D68" s="82" t="s">
        <v>474</v>
      </c>
      <c r="E68" s="83"/>
      <c r="F68" s="83"/>
      <c r="G68" s="83"/>
      <c r="H68" s="80"/>
      <c r="I68" s="80"/>
      <c r="J68" s="81">
        <f t="shared" si="0"/>
        <v>0</v>
      </c>
      <c r="K68" s="76"/>
    </row>
    <row r="69" spans="2:12" s="77" customFormat="1" ht="17.25" customHeight="1" x14ac:dyDescent="0.25">
      <c r="B69" s="69"/>
      <c r="C69" s="69"/>
      <c r="D69" s="78" t="s">
        <v>475</v>
      </c>
      <c r="E69" s="79"/>
      <c r="F69" s="79"/>
      <c r="G69" s="79"/>
      <c r="H69" s="80"/>
      <c r="I69" s="80"/>
      <c r="J69" s="81">
        <f t="shared" si="0"/>
        <v>0</v>
      </c>
      <c r="K69" s="76"/>
    </row>
    <row r="70" spans="2:12" s="77" customFormat="1" ht="17.25" customHeight="1" x14ac:dyDescent="0.25">
      <c r="B70" s="69"/>
      <c r="C70" s="69"/>
      <c r="D70" s="78" t="s">
        <v>476</v>
      </c>
      <c r="E70" s="79"/>
      <c r="F70" s="79"/>
      <c r="G70" s="79"/>
      <c r="H70" s="80"/>
      <c r="I70" s="80"/>
      <c r="J70" s="81">
        <f t="shared" si="0"/>
        <v>0</v>
      </c>
      <c r="K70" s="76"/>
    </row>
    <row r="71" spans="2:12" s="77" customFormat="1" ht="17.25" customHeight="1" x14ac:dyDescent="0.25">
      <c r="B71" s="69"/>
      <c r="C71" s="69"/>
      <c r="D71" s="82" t="s">
        <v>477</v>
      </c>
      <c r="E71" s="83"/>
      <c r="F71" s="83"/>
      <c r="G71" s="83"/>
      <c r="H71" s="80"/>
      <c r="I71" s="80"/>
      <c r="J71" s="81">
        <f t="shared" si="0"/>
        <v>0</v>
      </c>
      <c r="K71" s="76"/>
    </row>
    <row r="72" spans="2:12" s="77" customFormat="1" ht="17.25" customHeight="1" x14ac:dyDescent="0.25">
      <c r="B72" s="69"/>
      <c r="C72" s="69"/>
      <c r="D72" s="82" t="s">
        <v>650</v>
      </c>
      <c r="E72" s="83"/>
      <c r="F72" s="83"/>
      <c r="G72" s="83"/>
      <c r="H72" s="80"/>
      <c r="I72" s="80"/>
      <c r="J72" s="81">
        <f t="shared" si="0"/>
        <v>0</v>
      </c>
      <c r="K72" s="76"/>
    </row>
    <row r="73" spans="2:12" s="77" customFormat="1" ht="17.25" customHeight="1" x14ac:dyDescent="0.25">
      <c r="B73" s="69"/>
      <c r="C73" s="69"/>
      <c r="D73" s="82" t="s">
        <v>478</v>
      </c>
      <c r="E73" s="83"/>
      <c r="F73" s="83"/>
      <c r="G73" s="83"/>
      <c r="H73" s="80"/>
      <c r="I73" s="80"/>
      <c r="J73" s="81">
        <f t="shared" si="0"/>
        <v>0</v>
      </c>
      <c r="K73" s="76"/>
    </row>
    <row r="74" spans="2:12" s="77" customFormat="1" ht="17.25" customHeight="1" x14ac:dyDescent="0.25">
      <c r="B74" s="69"/>
      <c r="C74" s="69"/>
      <c r="D74" s="82" t="s">
        <v>479</v>
      </c>
      <c r="E74" s="83"/>
      <c r="F74" s="83"/>
      <c r="G74" s="83"/>
      <c r="H74" s="80"/>
      <c r="I74" s="80"/>
      <c r="J74" s="81">
        <f t="shared" si="0"/>
        <v>0</v>
      </c>
      <c r="K74" s="76"/>
    </row>
    <row r="75" spans="2:12" s="77" customFormat="1" ht="17.25" customHeight="1" x14ac:dyDescent="0.25">
      <c r="B75" s="69"/>
      <c r="C75" s="69"/>
      <c r="D75" s="82" t="s">
        <v>480</v>
      </c>
      <c r="E75" s="83"/>
      <c r="F75" s="83"/>
      <c r="G75" s="83"/>
      <c r="H75" s="80"/>
      <c r="I75" s="80"/>
      <c r="J75" s="81">
        <f t="shared" si="0"/>
        <v>0</v>
      </c>
      <c r="K75" s="76"/>
    </row>
    <row r="76" spans="2:12" s="77" customFormat="1" ht="17.25" customHeight="1" x14ac:dyDescent="0.25">
      <c r="B76" s="69"/>
      <c r="C76" s="69"/>
      <c r="D76" s="82" t="s">
        <v>481</v>
      </c>
      <c r="E76" s="83"/>
      <c r="F76" s="83"/>
      <c r="G76" s="83"/>
      <c r="H76" s="84"/>
      <c r="I76" s="80"/>
      <c r="J76" s="81">
        <f t="shared" si="0"/>
        <v>0</v>
      </c>
      <c r="K76" s="76"/>
    </row>
    <row r="77" spans="2:12" s="77" customFormat="1" ht="17.25" customHeight="1" x14ac:dyDescent="0.25">
      <c r="B77" s="69"/>
      <c r="C77" s="69"/>
      <c r="D77" s="82" t="s">
        <v>482</v>
      </c>
      <c r="E77" s="83"/>
      <c r="F77" s="83"/>
      <c r="G77" s="83"/>
      <c r="H77" s="84"/>
      <c r="I77" s="80"/>
      <c r="J77" s="81">
        <f t="shared" si="0"/>
        <v>0</v>
      </c>
      <c r="K77" s="76"/>
    </row>
    <row r="78" spans="2:12" s="77" customFormat="1" ht="17.25" customHeight="1" x14ac:dyDescent="0.25">
      <c r="B78" s="69"/>
      <c r="C78" s="69"/>
      <c r="D78" s="85" t="s">
        <v>2</v>
      </c>
      <c r="E78" s="18"/>
      <c r="F78" s="18"/>
      <c r="G78" s="18"/>
      <c r="H78" s="86">
        <f>SUM(H66:H77)</f>
        <v>0</v>
      </c>
      <c r="I78" s="86">
        <f>SUM(I66:I77)</f>
        <v>0</v>
      </c>
      <c r="J78" s="219">
        <f>SUM(J66:J77)</f>
        <v>0</v>
      </c>
      <c r="K78" s="220"/>
    </row>
    <row r="79" spans="2:12" s="77" customFormat="1" ht="15" customHeight="1" thickBot="1" x14ac:dyDescent="0.3">
      <c r="B79" s="69"/>
      <c r="C79" s="87"/>
      <c r="D79" s="88" t="s">
        <v>483</v>
      </c>
      <c r="E79" s="89"/>
      <c r="F79" s="89"/>
      <c r="G79" s="89"/>
      <c r="H79" s="90"/>
      <c r="I79" s="90"/>
      <c r="J79" s="91"/>
      <c r="K79" s="76"/>
    </row>
    <row r="80" spans="2:12" ht="15.75" customHeight="1" thickBot="1" x14ac:dyDescent="0.25">
      <c r="B80" s="7"/>
      <c r="C80" s="19"/>
      <c r="D80" s="19"/>
      <c r="E80" s="19"/>
      <c r="F80" s="19"/>
      <c r="G80" s="19"/>
      <c r="H80" s="19"/>
      <c r="I80" s="19"/>
      <c r="J80" s="19"/>
      <c r="K80" s="8"/>
      <c r="L80" s="19"/>
    </row>
    <row r="81" spans="2:12" s="97" customFormat="1" x14ac:dyDescent="0.2">
      <c r="B81" s="45"/>
      <c r="C81" s="92"/>
      <c r="D81" s="41" t="s">
        <v>484</v>
      </c>
      <c r="E81" s="93"/>
      <c r="F81" s="93"/>
      <c r="G81" s="41"/>
      <c r="H81" s="41"/>
      <c r="I81" s="41"/>
      <c r="J81" s="94"/>
      <c r="K81" s="95"/>
      <c r="L81" s="96"/>
    </row>
    <row r="82" spans="2:12" s="102" customFormat="1" ht="17.25" customHeight="1" x14ac:dyDescent="0.2">
      <c r="B82" s="98"/>
      <c r="C82" s="98"/>
      <c r="D82" s="99"/>
      <c r="E82" s="100"/>
      <c r="F82" s="100"/>
      <c r="G82" s="100"/>
      <c r="H82" s="100"/>
      <c r="I82" s="100"/>
      <c r="J82" s="221" t="s">
        <v>457</v>
      </c>
      <c r="K82" s="222"/>
      <c r="L82" s="99"/>
    </row>
    <row r="83" spans="2:12" s="102" customFormat="1" ht="17.25" customHeight="1" x14ac:dyDescent="0.25">
      <c r="B83" s="98"/>
      <c r="C83" s="98"/>
      <c r="D83" s="103" t="s">
        <v>485</v>
      </c>
      <c r="E83" s="104"/>
      <c r="F83" s="104"/>
      <c r="G83" s="104"/>
      <c r="H83" s="104"/>
      <c r="I83" s="105"/>
      <c r="J83" s="81"/>
      <c r="K83" s="101"/>
      <c r="L83" s="99"/>
    </row>
    <row r="84" spans="2:12" s="102" customFormat="1" ht="17.25" customHeight="1" x14ac:dyDescent="0.25">
      <c r="B84" s="98"/>
      <c r="C84" s="98"/>
      <c r="D84" s="106" t="s">
        <v>486</v>
      </c>
      <c r="E84" s="104"/>
      <c r="F84" s="104"/>
      <c r="G84" s="104"/>
      <c r="H84" s="104"/>
      <c r="I84" s="104"/>
      <c r="J84" s="81"/>
      <c r="K84" s="101"/>
      <c r="L84" s="99"/>
    </row>
    <row r="85" spans="2:12" s="102" customFormat="1" ht="14.25" customHeight="1" x14ac:dyDescent="0.25">
      <c r="B85" s="98"/>
      <c r="C85" s="98"/>
      <c r="D85" s="107" t="s">
        <v>2</v>
      </c>
      <c r="E85" s="104"/>
      <c r="F85" s="104"/>
      <c r="G85" s="104"/>
      <c r="H85" s="104"/>
      <c r="I85" s="104"/>
      <c r="J85" s="81">
        <f>J83+J84</f>
        <v>0</v>
      </c>
      <c r="K85" s="101"/>
      <c r="L85" s="99"/>
    </row>
    <row r="86" spans="2:12" s="102" customFormat="1" ht="14.25" customHeight="1" thickBot="1" x14ac:dyDescent="0.25">
      <c r="B86" s="98"/>
      <c r="C86" s="108"/>
      <c r="D86" s="88" t="s">
        <v>647</v>
      </c>
      <c r="E86" s="88"/>
      <c r="F86" s="109"/>
      <c r="G86" s="109"/>
      <c r="H86" s="90"/>
      <c r="I86" s="90"/>
      <c r="J86" s="110"/>
      <c r="K86" s="101"/>
    </row>
    <row r="87" spans="2:12" s="6" customFormat="1" ht="15" customHeight="1" thickBot="1" x14ac:dyDescent="0.25">
      <c r="B87" s="43"/>
      <c r="C87" s="44"/>
      <c r="D87" s="44"/>
      <c r="E87" s="44"/>
      <c r="F87" s="44"/>
      <c r="G87" s="44"/>
      <c r="H87" s="44"/>
      <c r="I87" s="44"/>
      <c r="J87" s="44"/>
      <c r="K87" s="42"/>
      <c r="L87" s="44"/>
    </row>
    <row r="88" spans="2:12" s="6" customFormat="1" ht="15" customHeight="1" x14ac:dyDescent="0.2">
      <c r="B88" s="43"/>
      <c r="C88" s="2"/>
      <c r="D88" s="21" t="s">
        <v>487</v>
      </c>
      <c r="E88" s="4"/>
      <c r="F88" s="4"/>
      <c r="G88" s="4"/>
      <c r="H88" s="627" t="s">
        <v>457</v>
      </c>
      <c r="I88" s="628"/>
      <c r="J88" s="629"/>
      <c r="K88" s="42"/>
      <c r="L88" s="44"/>
    </row>
    <row r="89" spans="2:12" s="6" customFormat="1" ht="17.25" customHeight="1" x14ac:dyDescent="0.2">
      <c r="B89" s="43"/>
      <c r="C89" s="43"/>
      <c r="D89" s="111" t="s">
        <v>488</v>
      </c>
      <c r="E89" s="112"/>
      <c r="F89" s="111"/>
      <c r="G89" s="113" t="s">
        <v>489</v>
      </c>
      <c r="H89" s="47" t="s">
        <v>464</v>
      </c>
      <c r="I89" s="47" t="s">
        <v>465</v>
      </c>
      <c r="J89" s="48" t="s">
        <v>466</v>
      </c>
      <c r="K89" s="42"/>
      <c r="L89" s="44"/>
    </row>
    <row r="90" spans="2:12" s="120" customFormat="1" ht="17.25" customHeight="1" x14ac:dyDescent="0.2">
      <c r="B90" s="114"/>
      <c r="C90" s="114"/>
      <c r="D90" s="115" t="s">
        <v>490</v>
      </c>
      <c r="E90" s="111"/>
      <c r="F90" s="115"/>
      <c r="G90" s="116">
        <f>COUNT(J17:J39)</f>
        <v>0</v>
      </c>
      <c r="H90" s="86">
        <f>SUM(J17:J39)</f>
        <v>0</v>
      </c>
      <c r="I90" s="117"/>
      <c r="J90" s="118"/>
      <c r="K90" s="119"/>
      <c r="L90" s="14"/>
    </row>
    <row r="91" spans="2:12" s="102" customFormat="1" ht="17.25" customHeight="1" x14ac:dyDescent="0.25">
      <c r="B91" s="98"/>
      <c r="C91" s="98"/>
      <c r="D91" s="115" t="s">
        <v>491</v>
      </c>
      <c r="E91" s="115"/>
      <c r="F91" s="115"/>
      <c r="G91" s="121">
        <f>COUNT(I47:J48)</f>
        <v>0</v>
      </c>
      <c r="H91" s="223">
        <f>SUM(I47:J48)</f>
        <v>0</v>
      </c>
      <c r="I91" s="122"/>
      <c r="J91" s="123"/>
      <c r="K91" s="101"/>
      <c r="L91" s="99"/>
    </row>
    <row r="92" spans="2:12" s="102" customFormat="1" ht="17.25" customHeight="1" x14ac:dyDescent="0.25">
      <c r="B92" s="98"/>
      <c r="C92" s="98"/>
      <c r="D92" s="115" t="s">
        <v>492</v>
      </c>
      <c r="E92" s="115"/>
      <c r="F92" s="115"/>
      <c r="G92" s="121">
        <f>COUNT(J55)</f>
        <v>0</v>
      </c>
      <c r="H92" s="223">
        <f>SUM(J55)</f>
        <v>0</v>
      </c>
      <c r="I92" s="121"/>
      <c r="J92" s="81"/>
      <c r="K92" s="101"/>
      <c r="L92" s="99"/>
    </row>
    <row r="93" spans="2:12" s="102" customFormat="1" ht="17.25" customHeight="1" x14ac:dyDescent="0.25">
      <c r="B93" s="98"/>
      <c r="C93" s="98"/>
      <c r="D93" s="115" t="s">
        <v>493</v>
      </c>
      <c r="E93" s="115"/>
      <c r="F93" s="115"/>
      <c r="G93" s="121">
        <f>COUNT(J62)</f>
        <v>0</v>
      </c>
      <c r="H93" s="223">
        <f>SUM(J62)</f>
        <v>0</v>
      </c>
      <c r="I93" s="121"/>
      <c r="J93" s="81"/>
      <c r="K93" s="101"/>
      <c r="L93" s="99"/>
    </row>
    <row r="94" spans="2:12" s="102" customFormat="1" ht="17.25" customHeight="1" x14ac:dyDescent="0.25">
      <c r="B94" s="98"/>
      <c r="C94" s="98"/>
      <c r="D94" s="124" t="s">
        <v>494</v>
      </c>
      <c r="E94" s="115"/>
      <c r="F94" s="115"/>
      <c r="G94" s="122"/>
      <c r="H94" s="223">
        <f>J85</f>
        <v>0</v>
      </c>
      <c r="I94" s="122"/>
      <c r="J94" s="123"/>
      <c r="K94" s="101"/>
      <c r="L94" s="99"/>
    </row>
    <row r="95" spans="2:12" s="102" customFormat="1" ht="17.25" customHeight="1" x14ac:dyDescent="0.25">
      <c r="B95" s="98"/>
      <c r="C95" s="98"/>
      <c r="D95" s="124" t="s">
        <v>495</v>
      </c>
      <c r="E95" s="115"/>
      <c r="F95" s="115"/>
      <c r="G95" s="122"/>
      <c r="H95" s="122"/>
      <c r="I95" s="223">
        <f>H78</f>
        <v>0</v>
      </c>
      <c r="J95" s="81">
        <f>I78</f>
        <v>0</v>
      </c>
      <c r="K95" s="101"/>
      <c r="L95" s="99"/>
    </row>
    <row r="96" spans="2:12" s="102" customFormat="1" ht="17.25" customHeight="1" x14ac:dyDescent="0.25">
      <c r="B96" s="98"/>
      <c r="C96" s="98"/>
      <c r="D96" s="124" t="s">
        <v>496</v>
      </c>
      <c r="E96" s="115"/>
      <c r="F96" s="115"/>
      <c r="G96" s="121"/>
      <c r="H96" s="122"/>
      <c r="I96" s="122"/>
      <c r="J96" s="81"/>
      <c r="K96" s="101"/>
      <c r="L96" s="99"/>
    </row>
    <row r="97" spans="2:12" s="102" customFormat="1" ht="17.25" customHeight="1" x14ac:dyDescent="0.25">
      <c r="B97" s="98"/>
      <c r="C97" s="98"/>
      <c r="D97" s="125" t="s">
        <v>497</v>
      </c>
      <c r="E97" s="115"/>
      <c r="F97" s="125"/>
      <c r="G97" s="80">
        <f>G96+G93+G92+G91+G90</f>
        <v>0</v>
      </c>
      <c r="H97" s="80">
        <f>SUM(H90:H94)</f>
        <v>0</v>
      </c>
      <c r="I97" s="80">
        <f>I92+I93+I95</f>
        <v>0</v>
      </c>
      <c r="J97" s="81">
        <f>J92+J93+J95+J96</f>
        <v>0</v>
      </c>
      <c r="K97" s="101"/>
      <c r="L97" s="99"/>
    </row>
    <row r="98" spans="2:12" s="102" customFormat="1" ht="17.25" customHeight="1" thickBot="1" x14ac:dyDescent="0.3">
      <c r="B98" s="98"/>
      <c r="C98" s="108"/>
      <c r="D98" s="126" t="s">
        <v>498</v>
      </c>
      <c r="E98" s="127"/>
      <c r="F98" s="126"/>
      <c r="G98" s="128">
        <f>G97</f>
        <v>0</v>
      </c>
      <c r="H98" s="642">
        <f>H97+I97+J97</f>
        <v>0</v>
      </c>
      <c r="I98" s="643"/>
      <c r="J98" s="644"/>
      <c r="K98" s="101"/>
      <c r="L98" s="99"/>
    </row>
    <row r="99" spans="2:12" ht="13.5" thickBot="1" x14ac:dyDescent="0.25">
      <c r="B99" s="36"/>
      <c r="C99" s="37"/>
      <c r="D99" s="37"/>
      <c r="E99" s="37"/>
      <c r="F99" s="37"/>
      <c r="G99" s="37"/>
      <c r="H99" s="37"/>
      <c r="I99" s="37"/>
      <c r="J99" s="37"/>
      <c r="K99" s="38"/>
      <c r="L99" s="19"/>
    </row>
  </sheetData>
  <mergeCells count="26">
    <mergeCell ref="I47:J47"/>
    <mergeCell ref="H88:J88"/>
    <mergeCell ref="H98:J98"/>
    <mergeCell ref="D53:E53"/>
    <mergeCell ref="F53:F54"/>
    <mergeCell ref="G53:G54"/>
    <mergeCell ref="H53:J53"/>
    <mergeCell ref="D60:E60"/>
    <mergeCell ref="F60:F61"/>
    <mergeCell ref="G60:G61"/>
    <mergeCell ref="H60:J60"/>
    <mergeCell ref="I48:J48"/>
    <mergeCell ref="E48:F48"/>
    <mergeCell ref="E47:F47"/>
    <mergeCell ref="G45:G46"/>
    <mergeCell ref="H45:H46"/>
    <mergeCell ref="I45:J46"/>
    <mergeCell ref="E46:F46"/>
    <mergeCell ref="D45:F45"/>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6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zoomScaleSheetLayoutView="90" workbookViewId="0">
      <selection activeCell="O15" sqref="O15"/>
    </sheetView>
  </sheetViews>
  <sheetFormatPr defaultRowHeight="12.75" x14ac:dyDescent="0.2"/>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x14ac:dyDescent="0.25"/>
    <row r="2" spans="2:10" s="6" customFormat="1" ht="24" customHeight="1" x14ac:dyDescent="0.25">
      <c r="B2" s="2"/>
      <c r="C2" s="3" t="s">
        <v>600</v>
      </c>
      <c r="D2" s="4"/>
      <c r="E2" s="4"/>
      <c r="F2" s="4"/>
      <c r="G2" s="4"/>
      <c r="H2" s="4"/>
      <c r="I2" s="4"/>
      <c r="J2" s="5"/>
    </row>
    <row r="3" spans="2:10" ht="9.75" customHeight="1" x14ac:dyDescent="0.2">
      <c r="B3" s="7"/>
      <c r="C3" s="614" t="s">
        <v>1765</v>
      </c>
      <c r="D3" s="614"/>
      <c r="E3" s="614"/>
      <c r="F3" s="614"/>
      <c r="G3" s="614"/>
      <c r="H3" s="614"/>
      <c r="I3" s="19"/>
      <c r="J3" s="8"/>
    </row>
    <row r="4" spans="2:10" x14ac:dyDescent="0.2">
      <c r="B4" s="7"/>
      <c r="C4" s="614"/>
      <c r="D4" s="614"/>
      <c r="E4" s="614"/>
      <c r="F4" s="614"/>
      <c r="G4" s="614"/>
      <c r="H4" s="614"/>
      <c r="I4" s="19"/>
      <c r="J4" s="8"/>
    </row>
    <row r="5" spans="2:10" x14ac:dyDescent="0.2">
      <c r="B5" s="7"/>
      <c r="C5" s="614"/>
      <c r="D5" s="614"/>
      <c r="E5" s="614"/>
      <c r="F5" s="614"/>
      <c r="G5" s="614"/>
      <c r="H5" s="614"/>
      <c r="I5" s="19"/>
      <c r="J5" s="8"/>
    </row>
    <row r="6" spans="2:10" ht="18" customHeight="1" x14ac:dyDescent="0.2">
      <c r="B6" s="7"/>
      <c r="C6" s="614"/>
      <c r="D6" s="614"/>
      <c r="E6" s="614"/>
      <c r="F6" s="614"/>
      <c r="G6" s="614"/>
      <c r="H6" s="614"/>
      <c r="I6" s="19"/>
      <c r="J6" s="8"/>
    </row>
    <row r="7" spans="2:10" ht="17.25" customHeight="1" x14ac:dyDescent="0.2">
      <c r="B7" s="7"/>
      <c r="C7" s="9"/>
      <c r="D7" s="9"/>
      <c r="E7" s="9"/>
      <c r="F7" s="9"/>
      <c r="G7" s="9"/>
      <c r="H7" s="9"/>
      <c r="I7" s="19"/>
      <c r="J7" s="8"/>
    </row>
    <row r="8" spans="2:10" s="12" customFormat="1" ht="15" x14ac:dyDescent="0.25">
      <c r="B8" s="10"/>
      <c r="C8" s="11" t="s">
        <v>0</v>
      </c>
      <c r="D8" s="13"/>
      <c r="E8" s="11"/>
      <c r="F8" s="11"/>
      <c r="G8" s="131" t="s">
        <v>500</v>
      </c>
      <c r="H8" s="131"/>
      <c r="I8" s="131"/>
      <c r="J8" s="15"/>
    </row>
    <row r="9" spans="2:10" s="12" customFormat="1" ht="15" x14ac:dyDescent="0.25">
      <c r="B9" s="10"/>
      <c r="C9" s="11"/>
      <c r="D9" s="11"/>
      <c r="E9" s="11"/>
      <c r="F9" s="11"/>
      <c r="G9" s="132"/>
      <c r="H9" s="132"/>
      <c r="I9" s="132"/>
      <c r="J9" s="15"/>
    </row>
    <row r="10" spans="2:10" s="12" customFormat="1" ht="15" x14ac:dyDescent="0.25">
      <c r="B10" s="10"/>
      <c r="C10" s="11"/>
      <c r="D10" s="11"/>
      <c r="E10" s="11"/>
      <c r="F10" s="11"/>
      <c r="G10" s="132" t="s">
        <v>501</v>
      </c>
      <c r="H10" s="131"/>
      <c r="I10" s="132"/>
      <c r="J10" s="15"/>
    </row>
    <row r="11" spans="2:10" s="12" customFormat="1" ht="15" x14ac:dyDescent="0.25">
      <c r="B11" s="10"/>
      <c r="C11" s="11"/>
      <c r="D11" s="11"/>
      <c r="E11" s="11"/>
      <c r="F11" s="11"/>
      <c r="G11" s="132" t="s">
        <v>502</v>
      </c>
      <c r="H11" s="131"/>
      <c r="I11" s="132"/>
      <c r="J11" s="15"/>
    </row>
    <row r="12" spans="2:10" s="12" customFormat="1" ht="15" x14ac:dyDescent="0.25">
      <c r="B12" s="10"/>
      <c r="C12" s="11"/>
      <c r="D12" s="11"/>
      <c r="E12" s="11"/>
      <c r="F12" s="11"/>
      <c r="G12" s="132" t="s">
        <v>503</v>
      </c>
      <c r="H12" s="133"/>
      <c r="I12" s="132"/>
      <c r="J12" s="15"/>
    </row>
    <row r="13" spans="2:10" s="12" customFormat="1" ht="15" x14ac:dyDescent="0.25">
      <c r="B13" s="10"/>
      <c r="C13" s="11"/>
      <c r="D13" s="11"/>
      <c r="E13" s="11"/>
      <c r="F13" s="11"/>
      <c r="G13" s="132" t="s">
        <v>504</v>
      </c>
      <c r="H13" s="133"/>
      <c r="I13" s="132"/>
      <c r="J13" s="15"/>
    </row>
    <row r="14" spans="2:10" s="12" customFormat="1" x14ac:dyDescent="0.2">
      <c r="B14" s="10"/>
      <c r="C14" s="11"/>
      <c r="D14" s="11"/>
      <c r="E14" s="11"/>
      <c r="F14" s="11"/>
      <c r="G14" s="14"/>
      <c r="H14" s="11"/>
      <c r="I14" s="11"/>
      <c r="J14" s="15"/>
    </row>
    <row r="15" spans="2:10" ht="19.5" customHeight="1" thickBot="1" x14ac:dyDescent="0.25">
      <c r="B15" s="7"/>
      <c r="C15" s="19"/>
      <c r="D15" s="19"/>
      <c r="E15" s="19"/>
      <c r="F15" s="19"/>
      <c r="G15" s="19"/>
      <c r="H15" s="19"/>
      <c r="I15" s="19"/>
      <c r="J15" s="8"/>
    </row>
    <row r="16" spans="2:10" ht="9" customHeight="1" x14ac:dyDescent="0.2">
      <c r="B16" s="7"/>
      <c r="C16" s="20"/>
      <c r="D16" s="22"/>
      <c r="E16" s="22"/>
      <c r="F16" s="22"/>
      <c r="G16" s="22"/>
      <c r="H16" s="22"/>
      <c r="I16" s="22"/>
      <c r="J16" s="23"/>
    </row>
    <row r="17" spans="2:12" s="19" customFormat="1" x14ac:dyDescent="0.2">
      <c r="B17" s="7"/>
      <c r="C17" s="10" t="s">
        <v>505</v>
      </c>
      <c r="J17" s="8"/>
    </row>
    <row r="18" spans="2:12" ht="4.1500000000000004" customHeight="1" x14ac:dyDescent="0.2">
      <c r="B18" s="7"/>
      <c r="C18" s="7"/>
      <c r="D18" s="11"/>
      <c r="E18" s="19"/>
      <c r="F18" s="19"/>
      <c r="G18" s="19"/>
      <c r="H18" s="134"/>
      <c r="I18" s="134"/>
      <c r="J18" s="135"/>
    </row>
    <row r="19" spans="2:12" ht="15" customHeight="1" x14ac:dyDescent="0.2">
      <c r="B19" s="7"/>
      <c r="C19" s="692" t="s">
        <v>506</v>
      </c>
      <c r="D19" s="612" t="s">
        <v>454</v>
      </c>
      <c r="E19" s="693"/>
      <c r="F19" s="613"/>
      <c r="G19" s="603" t="s">
        <v>507</v>
      </c>
      <c r="H19" s="603" t="s">
        <v>508</v>
      </c>
      <c r="I19" s="603" t="s">
        <v>509</v>
      </c>
      <c r="J19" s="697" t="s">
        <v>510</v>
      </c>
      <c r="K19" s="19"/>
      <c r="L19" s="19"/>
    </row>
    <row r="20" spans="2:12" ht="31.5" customHeight="1" x14ac:dyDescent="0.2">
      <c r="B20" s="7"/>
      <c r="C20" s="692"/>
      <c r="D20" s="136" t="s">
        <v>511</v>
      </c>
      <c r="E20" s="46" t="s">
        <v>458</v>
      </c>
      <c r="F20" s="25" t="s">
        <v>459</v>
      </c>
      <c r="G20" s="603"/>
      <c r="H20" s="603"/>
      <c r="I20" s="603"/>
      <c r="J20" s="697"/>
      <c r="K20" s="19"/>
      <c r="L20" s="19"/>
    </row>
    <row r="21" spans="2:12" ht="21" customHeight="1" x14ac:dyDescent="0.2">
      <c r="B21" s="7"/>
      <c r="C21" s="137"/>
      <c r="D21" s="138"/>
      <c r="E21" s="27"/>
      <c r="F21" s="27"/>
      <c r="G21" s="27"/>
      <c r="H21" s="27"/>
      <c r="I21" s="27"/>
      <c r="J21" s="129"/>
      <c r="K21" s="19"/>
      <c r="L21" s="19"/>
    </row>
    <row r="22" spans="2:12" ht="21" customHeight="1" x14ac:dyDescent="0.2">
      <c r="B22" s="7"/>
      <c r="C22" s="137"/>
      <c r="D22" s="138"/>
      <c r="E22" s="27"/>
      <c r="F22" s="27"/>
      <c r="G22" s="27"/>
      <c r="H22" s="27"/>
      <c r="I22" s="27"/>
      <c r="J22" s="129"/>
      <c r="K22" s="19"/>
      <c r="L22" s="19"/>
    </row>
    <row r="23" spans="2:12" ht="21" customHeight="1" x14ac:dyDescent="0.2">
      <c r="B23" s="7"/>
      <c r="C23" s="137"/>
      <c r="D23" s="138"/>
      <c r="E23" s="27"/>
      <c r="F23" s="27"/>
      <c r="G23" s="27"/>
      <c r="H23" s="27"/>
      <c r="I23" s="27"/>
      <c r="J23" s="129"/>
      <c r="K23" s="19"/>
      <c r="L23" s="19"/>
    </row>
    <row r="24" spans="2:12" ht="21" customHeight="1" x14ac:dyDescent="0.2">
      <c r="B24" s="7"/>
      <c r="C24" s="137"/>
      <c r="D24" s="138"/>
      <c r="E24" s="27"/>
      <c r="F24" s="27"/>
      <c r="G24" s="27"/>
      <c r="H24" s="27"/>
      <c r="I24" s="27"/>
      <c r="J24" s="129"/>
      <c r="K24" s="19"/>
      <c r="L24" s="19"/>
    </row>
    <row r="25" spans="2:12" ht="21" customHeight="1" x14ac:dyDescent="0.2">
      <c r="B25" s="7"/>
      <c r="C25" s="137"/>
      <c r="D25" s="138"/>
      <c r="E25" s="27"/>
      <c r="F25" s="27"/>
      <c r="G25" s="27"/>
      <c r="H25" s="27"/>
      <c r="I25" s="27"/>
      <c r="J25" s="129"/>
      <c r="K25" s="19"/>
      <c r="L25" s="19"/>
    </row>
    <row r="26" spans="2:12" ht="21" customHeight="1" x14ac:dyDescent="0.2">
      <c r="B26" s="7"/>
      <c r="C26" s="137"/>
      <c r="D26" s="138"/>
      <c r="E26" s="27"/>
      <c r="F26" s="27"/>
      <c r="G26" s="27"/>
      <c r="H26" s="27"/>
      <c r="I26" s="27"/>
      <c r="J26" s="129"/>
      <c r="K26" s="19"/>
      <c r="L26" s="19"/>
    </row>
    <row r="27" spans="2:12" ht="21" customHeight="1" x14ac:dyDescent="0.2">
      <c r="B27" s="7"/>
      <c r="C27" s="137"/>
      <c r="D27" s="138"/>
      <c r="E27" s="27"/>
      <c r="F27" s="27"/>
      <c r="G27" s="27"/>
      <c r="H27" s="27"/>
      <c r="I27" s="27"/>
      <c r="J27" s="129"/>
      <c r="K27" s="19"/>
      <c r="L27" s="19"/>
    </row>
    <row r="28" spans="2:12" ht="21" customHeight="1" x14ac:dyDescent="0.2">
      <c r="B28" s="7"/>
      <c r="C28" s="137"/>
      <c r="D28" s="138"/>
      <c r="E28" s="27"/>
      <c r="F28" s="27"/>
      <c r="G28" s="27"/>
      <c r="H28" s="27"/>
      <c r="I28" s="27"/>
      <c r="J28" s="129"/>
      <c r="K28" s="19"/>
      <c r="L28" s="19"/>
    </row>
    <row r="29" spans="2:12" ht="21" customHeight="1" x14ac:dyDescent="0.2">
      <c r="B29" s="7"/>
      <c r="C29" s="137"/>
      <c r="D29" s="138"/>
      <c r="E29" s="27"/>
      <c r="F29" s="27"/>
      <c r="G29" s="27"/>
      <c r="H29" s="27"/>
      <c r="I29" s="27"/>
      <c r="J29" s="129"/>
      <c r="K29" s="19"/>
      <c r="L29" s="19"/>
    </row>
    <row r="30" spans="2:12" ht="21" customHeight="1" x14ac:dyDescent="0.2">
      <c r="B30" s="7"/>
      <c r="C30" s="137"/>
      <c r="D30" s="138"/>
      <c r="E30" s="27"/>
      <c r="F30" s="27"/>
      <c r="G30" s="27"/>
      <c r="H30" s="27"/>
      <c r="I30" s="27"/>
      <c r="J30" s="129"/>
      <c r="K30" s="19"/>
      <c r="L30" s="19"/>
    </row>
    <row r="31" spans="2:12" ht="21" customHeight="1" x14ac:dyDescent="0.2">
      <c r="B31" s="7"/>
      <c r="C31" s="137"/>
      <c r="D31" s="138"/>
      <c r="E31" s="27"/>
      <c r="F31" s="27"/>
      <c r="G31" s="27"/>
      <c r="H31" s="27"/>
      <c r="I31" s="27"/>
      <c r="J31" s="129"/>
      <c r="K31" s="19"/>
      <c r="L31" s="19"/>
    </row>
    <row r="32" spans="2:12" ht="21" customHeight="1" x14ac:dyDescent="0.2">
      <c r="B32" s="7"/>
      <c r="C32" s="137"/>
      <c r="D32" s="138"/>
      <c r="E32" s="27"/>
      <c r="F32" s="27"/>
      <c r="G32" s="27"/>
      <c r="H32" s="27"/>
      <c r="I32" s="27"/>
      <c r="J32" s="129"/>
      <c r="K32" s="19"/>
      <c r="L32" s="19"/>
    </row>
    <row r="33" spans="2:10" ht="12.75" customHeight="1" x14ac:dyDescent="0.2">
      <c r="B33" s="7"/>
      <c r="C33" s="139" t="s">
        <v>460</v>
      </c>
      <c r="D33" s="140"/>
      <c r="E33" s="140"/>
      <c r="F33" s="140"/>
      <c r="G33" s="140"/>
      <c r="H33" s="140"/>
      <c r="I33" s="140"/>
      <c r="J33" s="141"/>
    </row>
    <row r="34" spans="2:10" ht="21" customHeight="1" x14ac:dyDescent="0.2">
      <c r="B34" s="7"/>
      <c r="C34" s="142" t="s">
        <v>512</v>
      </c>
      <c r="D34" s="19"/>
      <c r="E34" s="35"/>
      <c r="F34" s="35"/>
      <c r="G34" s="35"/>
      <c r="H34" s="19"/>
      <c r="I34" s="143"/>
      <c r="J34" s="8"/>
    </row>
    <row r="35" spans="2:10" ht="96.75" customHeight="1" x14ac:dyDescent="0.2">
      <c r="B35" s="7"/>
      <c r="C35" s="698" t="s">
        <v>513</v>
      </c>
      <c r="D35" s="699"/>
      <c r="E35" s="699"/>
      <c r="F35" s="699"/>
      <c r="G35" s="699"/>
      <c r="H35" s="699"/>
      <c r="I35" s="699"/>
      <c r="J35" s="700"/>
    </row>
    <row r="36" spans="2:10" ht="39" customHeight="1" x14ac:dyDescent="0.2">
      <c r="B36" s="7"/>
      <c r="C36" s="698" t="s">
        <v>514</v>
      </c>
      <c r="D36" s="699"/>
      <c r="E36" s="699"/>
      <c r="F36" s="699"/>
      <c r="G36" s="699"/>
      <c r="H36" s="699"/>
      <c r="I36" s="699"/>
      <c r="J36" s="700"/>
    </row>
    <row r="37" spans="2:10" ht="44.25" customHeight="1" x14ac:dyDescent="0.2">
      <c r="B37" s="7"/>
      <c r="C37" s="698" t="s">
        <v>515</v>
      </c>
      <c r="D37" s="699"/>
      <c r="E37" s="699"/>
      <c r="F37" s="699"/>
      <c r="G37" s="699"/>
      <c r="H37" s="699"/>
      <c r="I37" s="699"/>
      <c r="J37" s="700"/>
    </row>
    <row r="38" spans="2:10" ht="23.25" customHeight="1" x14ac:dyDescent="0.2">
      <c r="B38" s="7"/>
      <c r="C38" s="694" t="s">
        <v>461</v>
      </c>
      <c r="D38" s="695"/>
      <c r="E38" s="695"/>
      <c r="F38" s="695"/>
      <c r="G38" s="695"/>
      <c r="H38" s="695"/>
      <c r="I38" s="695"/>
      <c r="J38" s="696"/>
    </row>
    <row r="39" spans="2:10" ht="15" customHeight="1" thickBot="1" x14ac:dyDescent="0.25">
      <c r="B39" s="7"/>
      <c r="C39" s="36" t="s">
        <v>516</v>
      </c>
      <c r="D39" s="37"/>
      <c r="E39" s="39"/>
      <c r="F39" s="39"/>
      <c r="G39" s="39"/>
      <c r="H39" s="39"/>
      <c r="I39" s="37"/>
      <c r="J39" s="38"/>
    </row>
    <row r="40" spans="2:10" s="6" customFormat="1" ht="19.899999999999999" customHeight="1" thickBot="1" x14ac:dyDescent="0.25">
      <c r="B40" s="43"/>
      <c r="C40" s="44"/>
      <c r="D40" s="11"/>
      <c r="E40" s="44"/>
      <c r="F40" s="44"/>
      <c r="G40" s="44"/>
      <c r="H40" s="44"/>
      <c r="I40" s="44"/>
      <c r="J40" s="42"/>
    </row>
    <row r="41" spans="2:10" s="6" customFormat="1" ht="21.75" customHeight="1" x14ac:dyDescent="0.2">
      <c r="B41" s="43"/>
      <c r="C41" s="2"/>
      <c r="D41" s="21" t="s">
        <v>517</v>
      </c>
      <c r="E41" s="4"/>
      <c r="F41" s="4"/>
      <c r="G41" s="4"/>
      <c r="H41" s="5"/>
      <c r="I41" s="44"/>
      <c r="J41" s="42"/>
    </row>
    <row r="42" spans="2:10" s="6" customFormat="1" ht="29.25" customHeight="1" x14ac:dyDescent="0.2">
      <c r="B42" s="43"/>
      <c r="C42" s="114"/>
      <c r="D42" s="144" t="s">
        <v>518</v>
      </c>
      <c r="E42" s="145"/>
      <c r="F42" s="145"/>
      <c r="G42" s="146" t="s">
        <v>519</v>
      </c>
      <c r="H42" s="147" t="s">
        <v>499</v>
      </c>
      <c r="I42" s="44"/>
      <c r="J42" s="42"/>
    </row>
    <row r="43" spans="2:10" s="6" customFormat="1" ht="27.75" customHeight="1" x14ac:dyDescent="0.2">
      <c r="B43" s="43"/>
      <c r="C43" s="98"/>
      <c r="D43" s="148" t="s">
        <v>490</v>
      </c>
      <c r="E43" s="149"/>
      <c r="F43" s="149"/>
      <c r="G43" s="150"/>
      <c r="H43" s="81"/>
      <c r="I43" s="44"/>
      <c r="J43" s="42"/>
    </row>
    <row r="44" spans="2:10" s="120" customFormat="1" ht="27.75" customHeight="1" x14ac:dyDescent="0.25">
      <c r="B44" s="114"/>
      <c r="C44" s="98"/>
      <c r="D44" s="103" t="s">
        <v>491</v>
      </c>
      <c r="E44" s="104"/>
      <c r="F44" s="104"/>
      <c r="G44" s="150"/>
      <c r="H44" s="81"/>
      <c r="I44" s="14"/>
      <c r="J44" s="119"/>
    </row>
    <row r="45" spans="2:10" s="102" customFormat="1" ht="27.75" customHeight="1" x14ac:dyDescent="0.25">
      <c r="B45" s="98"/>
      <c r="C45" s="98"/>
      <c r="D45" s="103" t="s">
        <v>520</v>
      </c>
      <c r="E45" s="104"/>
      <c r="F45" s="104"/>
      <c r="G45" s="150"/>
      <c r="H45" s="81"/>
      <c r="I45" s="99"/>
      <c r="J45" s="101"/>
    </row>
    <row r="46" spans="2:10" s="102" customFormat="1" ht="27.75" customHeight="1" x14ac:dyDescent="0.25">
      <c r="B46" s="98"/>
      <c r="C46" s="98"/>
      <c r="D46" s="103" t="s">
        <v>521</v>
      </c>
      <c r="E46" s="104"/>
      <c r="F46" s="104"/>
      <c r="G46" s="150"/>
      <c r="H46" s="81"/>
      <c r="I46" s="99"/>
      <c r="J46" s="101"/>
    </row>
    <row r="47" spans="2:10" s="102" customFormat="1" ht="27.75" customHeight="1" x14ac:dyDescent="0.25">
      <c r="B47" s="98"/>
      <c r="C47" s="98"/>
      <c r="D47" s="107" t="s">
        <v>2</v>
      </c>
      <c r="E47" s="151"/>
      <c r="F47" s="151"/>
      <c r="G47" s="150"/>
      <c r="H47" s="81"/>
      <c r="I47" s="99"/>
      <c r="J47" s="101"/>
    </row>
    <row r="48" spans="2:10" s="102" customFormat="1" ht="21" customHeight="1" thickBot="1" x14ac:dyDescent="0.25">
      <c r="B48" s="98"/>
      <c r="C48" s="36"/>
      <c r="D48" s="37"/>
      <c r="E48" s="37"/>
      <c r="F48" s="37"/>
      <c r="G48" s="37"/>
      <c r="H48" s="38"/>
      <c r="I48" s="99"/>
      <c r="J48" s="101"/>
    </row>
    <row r="49" spans="2:10" s="102" customFormat="1" ht="21" customHeight="1" x14ac:dyDescent="0.2">
      <c r="B49" s="98"/>
      <c r="C49" s="22"/>
      <c r="D49" s="22"/>
      <c r="E49" s="22"/>
      <c r="F49" s="22"/>
      <c r="G49" s="22"/>
      <c r="H49" s="22"/>
      <c r="I49" s="99"/>
      <c r="J49" s="101"/>
    </row>
    <row r="50" spans="2:10" ht="13.5" thickBot="1" x14ac:dyDescent="0.25">
      <c r="B50" s="36"/>
      <c r="C50" s="37"/>
      <c r="D50" s="37"/>
      <c r="E50" s="37"/>
      <c r="F50" s="37"/>
      <c r="G50" s="37"/>
      <c r="H50" s="37"/>
      <c r="I50" s="37"/>
      <c r="J50" s="38"/>
    </row>
  </sheetData>
  <mergeCells count="11">
    <mergeCell ref="C38:J38"/>
    <mergeCell ref="I19:I20"/>
    <mergeCell ref="J19:J20"/>
    <mergeCell ref="C35:J35"/>
    <mergeCell ref="C36:J36"/>
    <mergeCell ref="C37:J37"/>
    <mergeCell ref="C3:H6"/>
    <mergeCell ref="C19:C20"/>
    <mergeCell ref="D19:F19"/>
    <mergeCell ref="G19:G20"/>
    <mergeCell ref="H19:H20"/>
  </mergeCells>
  <phoneticPr fontId="16" type="noConversion"/>
  <pageMargins left="0.94488188976377963" right="0.35433070866141736" top="0.86" bottom="0.39370078740157483" header="0.35433070866141736" footer="0.7"/>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2"/>
  <sheetViews>
    <sheetView showGridLines="0" view="pageBreakPreview" zoomScale="90" zoomScaleNormal="100" zoomScaleSheetLayoutView="90" workbookViewId="0">
      <selection activeCell="O38" sqref="O38"/>
    </sheetView>
  </sheetViews>
  <sheetFormatPr defaultRowHeight="12.75" x14ac:dyDescent="0.2"/>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1" customWidth="1"/>
    <col min="9" max="10" width="10.140625" style="1" customWidth="1"/>
    <col min="11" max="11" width="18" style="1" customWidth="1"/>
    <col min="12" max="12" width="2.7109375" style="1" customWidth="1"/>
    <col min="13" max="13" width="4.5703125" style="1" customWidth="1"/>
    <col min="14" max="14" width="11.28515625" style="1" customWidth="1"/>
    <col min="15" max="16384" width="9.140625" style="1"/>
  </cols>
  <sheetData>
    <row r="1" spans="2:12" ht="13.5" thickBot="1" x14ac:dyDescent="0.25"/>
    <row r="2" spans="2:12" x14ac:dyDescent="0.2">
      <c r="B2" s="20"/>
      <c r="C2" s="22"/>
      <c r="D2" s="22"/>
      <c r="E2" s="22"/>
      <c r="F2" s="22"/>
      <c r="G2" s="22"/>
      <c r="H2" s="22"/>
      <c r="I2" s="22"/>
      <c r="J2" s="22"/>
      <c r="K2" s="22"/>
      <c r="L2" s="23"/>
    </row>
    <row r="3" spans="2:12" s="6" customFormat="1" ht="15.75" customHeight="1" x14ac:dyDescent="0.25">
      <c r="B3" s="43"/>
      <c r="C3" s="152" t="s">
        <v>601</v>
      </c>
      <c r="D3" s="44"/>
      <c r="E3" s="44"/>
      <c r="F3" s="44"/>
      <c r="G3" s="44"/>
      <c r="H3" s="44"/>
      <c r="I3" s="44"/>
      <c r="J3" s="44"/>
      <c r="K3" s="44"/>
      <c r="L3" s="42"/>
    </row>
    <row r="4" spans="2:12" ht="12.75" customHeight="1" x14ac:dyDescent="0.2">
      <c r="B4" s="7"/>
      <c r="C4" s="19"/>
      <c r="D4" s="153"/>
      <c r="E4" s="701" t="s">
        <v>657</v>
      </c>
      <c r="F4" s="701"/>
      <c r="G4" s="701"/>
      <c r="H4" s="701"/>
      <c r="I4" s="701"/>
      <c r="J4" s="701"/>
      <c r="K4" s="701"/>
      <c r="L4" s="8"/>
    </row>
    <row r="5" spans="2:12" s="6" customFormat="1" ht="15" customHeight="1" x14ac:dyDescent="0.2">
      <c r="B5" s="43"/>
      <c r="C5" s="44"/>
      <c r="D5" s="154"/>
      <c r="E5" s="702"/>
      <c r="F5" s="702"/>
      <c r="G5" s="702"/>
      <c r="H5" s="702"/>
      <c r="I5" s="702"/>
      <c r="J5" s="702"/>
      <c r="K5" s="702"/>
      <c r="L5" s="42"/>
    </row>
    <row r="6" spans="2:12" x14ac:dyDescent="0.2">
      <c r="B6" s="7"/>
      <c r="C6" s="19"/>
      <c r="D6" s="19"/>
      <c r="E6" s="19"/>
      <c r="F6" s="19"/>
      <c r="G6" s="19"/>
      <c r="H6" s="19"/>
      <c r="I6" s="19"/>
      <c r="J6" s="19"/>
      <c r="K6" s="19"/>
      <c r="L6" s="8"/>
    </row>
    <row r="7" spans="2:12" s="12" customFormat="1" x14ac:dyDescent="0.2">
      <c r="B7" s="10"/>
      <c r="C7" s="155" t="s">
        <v>0</v>
      </c>
      <c r="D7" s="11" t="s">
        <v>522</v>
      </c>
      <c r="E7" s="13" t="s">
        <v>194</v>
      </c>
      <c r="F7" s="13"/>
      <c r="G7" s="13"/>
      <c r="H7" s="11"/>
      <c r="I7" s="11"/>
      <c r="J7" s="13" t="s">
        <v>500</v>
      </c>
      <c r="K7" s="13"/>
      <c r="L7" s="15"/>
    </row>
    <row r="8" spans="2:12" s="12" customFormat="1" ht="6" customHeight="1" x14ac:dyDescent="0.2">
      <c r="B8" s="10"/>
      <c r="C8" s="11"/>
      <c r="D8" s="11"/>
      <c r="E8" s="11"/>
      <c r="F8" s="11"/>
      <c r="G8" s="11"/>
      <c r="H8" s="11"/>
      <c r="I8" s="11"/>
      <c r="J8" s="11"/>
      <c r="K8" s="11"/>
      <c r="L8" s="15"/>
    </row>
    <row r="9" spans="2:12" s="12" customFormat="1" ht="15" customHeight="1" x14ac:dyDescent="0.2">
      <c r="B9" s="10"/>
      <c r="C9" s="11"/>
      <c r="D9" s="11"/>
      <c r="E9" s="11"/>
      <c r="F9" s="11"/>
      <c r="G9" s="11"/>
      <c r="H9" s="11"/>
      <c r="I9" s="11"/>
      <c r="J9" s="156" t="s">
        <v>523</v>
      </c>
      <c r="K9" s="157" t="s">
        <v>605</v>
      </c>
      <c r="L9" s="15"/>
    </row>
    <row r="10" spans="2:12" s="12" customFormat="1" ht="12" customHeight="1" x14ac:dyDescent="0.2">
      <c r="B10" s="10"/>
      <c r="C10" s="11"/>
      <c r="D10" s="11"/>
      <c r="E10" s="11"/>
      <c r="F10" s="11"/>
      <c r="G10" s="11"/>
      <c r="H10" s="11"/>
      <c r="I10" s="11"/>
      <c r="J10" s="156" t="s">
        <v>524</v>
      </c>
      <c r="K10" s="158" t="s">
        <v>606</v>
      </c>
      <c r="L10" s="15"/>
    </row>
    <row r="11" spans="2:12" s="12" customFormat="1" ht="11.25" customHeight="1" x14ac:dyDescent="0.2">
      <c r="B11" s="10"/>
      <c r="C11" s="11"/>
      <c r="D11" s="11"/>
      <c r="E11" s="11"/>
      <c r="F11" s="11"/>
      <c r="G11" s="11"/>
      <c r="H11" s="11"/>
      <c r="I11" s="11"/>
      <c r="J11" s="156" t="s">
        <v>525</v>
      </c>
      <c r="K11" s="157" t="s">
        <v>607</v>
      </c>
      <c r="L11" s="15"/>
    </row>
    <row r="12" spans="2:12" s="12" customFormat="1" ht="15" customHeight="1" x14ac:dyDescent="0.2">
      <c r="B12" s="10"/>
      <c r="C12" s="11"/>
      <c r="D12" s="11"/>
      <c r="E12" s="11"/>
      <c r="F12" s="11"/>
      <c r="G12" s="11"/>
      <c r="H12" s="11"/>
      <c r="I12" s="11"/>
      <c r="J12" s="156" t="s">
        <v>526</v>
      </c>
      <c r="K12" s="157" t="s">
        <v>607</v>
      </c>
      <c r="L12" s="15"/>
    </row>
    <row r="13" spans="2:12" s="12" customFormat="1" ht="9.9499999999999993" customHeight="1" x14ac:dyDescent="0.2">
      <c r="B13" s="10"/>
      <c r="C13" s="11"/>
      <c r="D13" s="11"/>
      <c r="E13" s="11"/>
      <c r="F13" s="11"/>
      <c r="G13" s="11"/>
      <c r="H13" s="11"/>
      <c r="I13" s="11"/>
      <c r="J13" s="156" t="s">
        <v>527</v>
      </c>
      <c r="K13" s="330" t="s">
        <v>608</v>
      </c>
      <c r="L13" s="15"/>
    </row>
    <row r="14" spans="2:12" ht="13.5" thickBot="1" x14ac:dyDescent="0.25">
      <c r="B14" s="7"/>
      <c r="C14" s="19"/>
      <c r="D14" s="19"/>
      <c r="E14" s="19"/>
      <c r="F14" s="19"/>
      <c r="G14" s="19"/>
      <c r="H14" s="19"/>
      <c r="I14" s="19"/>
      <c r="J14" s="19"/>
      <c r="K14" s="19"/>
      <c r="L14" s="8"/>
    </row>
    <row r="15" spans="2:12" ht="24.75" customHeight="1" x14ac:dyDescent="0.2">
      <c r="B15" s="7"/>
      <c r="C15" s="707" t="s">
        <v>603</v>
      </c>
      <c r="D15" s="708"/>
      <c r="E15" s="708"/>
      <c r="F15" s="708"/>
      <c r="G15" s="708"/>
      <c r="H15" s="703" t="s">
        <v>528</v>
      </c>
      <c r="I15" s="711" t="s">
        <v>602</v>
      </c>
      <c r="J15" s="708"/>
      <c r="K15" s="712"/>
      <c r="L15" s="8"/>
    </row>
    <row r="16" spans="2:12" ht="18.75" customHeight="1" x14ac:dyDescent="0.2">
      <c r="B16" s="7"/>
      <c r="C16" s="709"/>
      <c r="D16" s="710"/>
      <c r="E16" s="710"/>
      <c r="F16" s="710"/>
      <c r="G16" s="710"/>
      <c r="H16" s="704"/>
      <c r="I16" s="713"/>
      <c r="J16" s="710"/>
      <c r="K16" s="714"/>
      <c r="L16" s="8"/>
    </row>
    <row r="17" spans="2:14" s="19" customFormat="1" ht="15" customHeight="1" x14ac:dyDescent="0.2">
      <c r="B17" s="7"/>
      <c r="C17" s="705" t="s">
        <v>529</v>
      </c>
      <c r="D17" s="706"/>
      <c r="E17" s="706"/>
      <c r="F17" s="706"/>
      <c r="G17" s="706"/>
      <c r="H17" s="706"/>
      <c r="I17" s="706"/>
      <c r="J17" s="706"/>
      <c r="K17" s="706"/>
      <c r="L17" s="8"/>
    </row>
    <row r="18" spans="2:14" ht="15" customHeight="1" x14ac:dyDescent="0.2">
      <c r="B18" s="7"/>
      <c r="C18" s="657" t="s">
        <v>530</v>
      </c>
      <c r="D18" s="718"/>
      <c r="E18" s="718"/>
      <c r="F18" s="718"/>
      <c r="G18" s="598"/>
      <c r="H18" s="338">
        <f>Merkez!G220+Alucra!G86+Bulancak!G132+Çamoluk!G93+Çanakçı!G81+Dereli!G118+Doğankent!G75+Espiye!G103+Eynesil!G83+Görele!G165+Güce!G85+Keşap!G136+Piraziz!G98+Şebin!G122+Tirebolu!G70+Yağlıdere!G90</f>
        <v>0</v>
      </c>
      <c r="I18" s="715">
        <f>Merkez!H220+Alucra!H86+Bulancak!H132+Çamoluk!H93+Çanakçı!H81+Dereli!H118+Doğankent!H75+Espiye!H103+Eynesil!H83+Görele!H165+Güce!H85+Keşap!H136+Piraziz!H98+Şebin!H122+Tirebolu!H70+Yağlıdere!H90</f>
        <v>0</v>
      </c>
      <c r="J18" s="716">
        <f>Merkez!I220+Alucra!I86+Bulancak!I132+Çamoluk!I93+Çanakçı!I81+Dereli!I118+Doğankent!I75+Espiye!I103+Eynesil!I83+Görele!I165+Güce!I85+Keşap!I136+Piraziz!I98+Şebin!I122+Tirebolu!I70+Yağlıdere!I90</f>
        <v>0</v>
      </c>
      <c r="K18" s="717">
        <f>Merkez!J220+Alucra!J86+Bulancak!J132+Çamoluk!J93+Çanakçı!J81+Dereli!J118+Doğankent!J75+Espiye!J103+Eynesil!J83+Görele!J165+Güce!J85+Keşap!J136+Piraziz!J98+Şebin!J122+Tirebolu!J70+Yağlıdere!J90</f>
        <v>0</v>
      </c>
      <c r="L18" s="8"/>
    </row>
    <row r="19" spans="2:14" ht="15" customHeight="1" x14ac:dyDescent="0.2">
      <c r="B19" s="7"/>
      <c r="C19" s="657" t="s">
        <v>531</v>
      </c>
      <c r="D19" s="718"/>
      <c r="E19" s="718"/>
      <c r="F19" s="718"/>
      <c r="G19" s="598"/>
      <c r="H19" s="53">
        <f>Merkez!G221+Alucra!G87+Bulancak!G133+Çamoluk!G94+Çanakçı!G82+Dereli!G119+Doğankent!G76+Espiye!G104+Eynesil!G84+Görele!G166+Güce!G86+Keşap!G137+Piraziz!G99+Şebin!G123+Tirebolu!G71+Yağlıdere!G91</f>
        <v>0</v>
      </c>
      <c r="I19" s="715">
        <f>Merkez!H221+Alucra!H87+Bulancak!H133+Çamoluk!H94+Çanakçı!H82+Dereli!H119+Doğankent!H76+Espiye!H104+Eynesil!H84+Görele!H166+Güce!H86+Keşap!H137+Piraziz!H99+Şebin!H123+Tirebolu!H71+Yağlıdere!H91</f>
        <v>0</v>
      </c>
      <c r="J19" s="716">
        <f>Merkez!I221+Alucra!I87+Bulancak!I133+Çamoluk!I94+Çanakçı!I82+Dereli!I119+Doğankent!I76+Espiye!I104+Eynesil!I84+Görele!I166+Güce!I86+Keşap!I137+Piraziz!I99+Şebin!I123+Tirebolu!I71+Yağlıdere!I91</f>
        <v>0</v>
      </c>
      <c r="K19" s="717">
        <f>Merkez!J221+Alucra!J87+Bulancak!J133+Çamoluk!J94+Çanakçı!J82+Dereli!J119+Doğankent!J76+Espiye!J104+Eynesil!J84+Görele!J166+Güce!J86+Keşap!J137+Piraziz!J99+Şebin!J123+Tirebolu!J71+Yağlıdere!J91</f>
        <v>0</v>
      </c>
      <c r="L19" s="8"/>
    </row>
    <row r="20" spans="2:14" ht="15" customHeight="1" x14ac:dyDescent="0.2">
      <c r="B20" s="7"/>
      <c r="C20" s="657" t="s">
        <v>532</v>
      </c>
      <c r="D20" s="718"/>
      <c r="E20" s="718"/>
      <c r="F20" s="718"/>
      <c r="G20" s="598"/>
      <c r="H20" s="53">
        <f>SUM(Merkez!G222+Alucra!G88+Çamoluk!G95+Çanakçı!G83+Dereli!G120+Doğankent!G77+Espiye!G105+Eynesil!G85+Görele!G167+Güce!G87+Keşap!G138+Piraziz!G100+Şebin!G124+Tirebolu!G72+Yağlıdere!G92)</f>
        <v>0</v>
      </c>
      <c r="I20" s="715">
        <f>SUM(Merkez!H222+Alucra!H88+Çamoluk!H95+Çanakçı!H83+Dereli!H120+Doğankent!H77+Espiye!H105+Eynesil!H85+Görele!H167+Güce!H87+Keşap!H138+Piraziz!H100+Şebin!H124+Tirebolu!H72+Yağlıdere!H92)</f>
        <v>0</v>
      </c>
      <c r="J20" s="716">
        <f>SUM(Merkez!I222+Alucra!I88+Çamoluk!I95+Çanakçı!I83+Dereli!I120+Doğankent!I77+Espiye!I105+Eynesil!I85+Görele!I167+Güce!I87+Keşap!I138+Piraziz!I100+Şebin!I124+Tirebolu!I72+Yağlıdere!I92)</f>
        <v>0</v>
      </c>
      <c r="K20" s="717">
        <f>SUM(Merkez!J222+Alucra!J88+Çamoluk!J95+Çanakçı!J83+Dereli!J120+Doğankent!J77+Espiye!J105+Eynesil!J85+Görele!J167+Güce!J87+Keşap!J138+Piraziz!J100+Şebin!J124+Tirebolu!J72+Yağlıdere!J92)</f>
        <v>0</v>
      </c>
      <c r="L20" s="8"/>
    </row>
    <row r="21" spans="2:14" ht="15" customHeight="1" x14ac:dyDescent="0.2">
      <c r="B21" s="7"/>
      <c r="C21" s="657" t="s">
        <v>533</v>
      </c>
      <c r="D21" s="718"/>
      <c r="E21" s="718"/>
      <c r="F21" s="718"/>
      <c r="G21" s="598"/>
      <c r="H21" s="53">
        <f>SUM(Merkez!G223+Alucra!G89+Çamoluk!G96+Çanakçı!G84+Dereli!G121+Doğankent!G78+Espiye!G106+Eynesil!G86+Görele!G168+Güce!G88+Keşap!G139+Piraziz!G101+Şebin!G125+Tirebolu!G73+Yağlıdere!G93)</f>
        <v>0</v>
      </c>
      <c r="I21" s="715">
        <f>SUM(Merkez!H223+Alucra!H89+Çamoluk!H96+Çanakçı!H84+Dereli!H121+Doğankent!H78+Espiye!H106+Eynesil!H86+Görele!H168+Güce!H88+Keşap!H139+Piraziz!H101+Şebin!H125+Tirebolu!H73+Yağlıdere!H93)</f>
        <v>0</v>
      </c>
      <c r="J21" s="716">
        <f>SUM(Merkez!I223+Alucra!I89+Çamoluk!I96+Çanakçı!I84+Dereli!I121+Doğankent!I78+Espiye!I106+Eynesil!I86+Görele!I168+Güce!I88+Keşap!I139+Piraziz!I101+Şebin!I125+Tirebolu!I73+Yağlıdere!I93)</f>
        <v>0</v>
      </c>
      <c r="K21" s="717">
        <f>SUM(Merkez!J223+Alucra!J89+Çamoluk!J96+Çanakçı!J84+Dereli!J121+Doğankent!J78+Espiye!J106+Eynesil!J86+Görele!J168+Güce!J88+Keşap!J139+Piraziz!J101+Şebin!J125+Tirebolu!J73+Yağlıdere!J93)</f>
        <v>0</v>
      </c>
      <c r="L21" s="8"/>
    </row>
    <row r="22" spans="2:14" s="12" customFormat="1" ht="15" customHeight="1" x14ac:dyDescent="0.2">
      <c r="B22" s="10"/>
      <c r="C22" s="657" t="s">
        <v>534</v>
      </c>
      <c r="D22" s="718"/>
      <c r="E22" s="718"/>
      <c r="F22" s="718"/>
      <c r="G22" s="598"/>
      <c r="H22" s="53"/>
      <c r="I22" s="715">
        <f>Merkez!J213+Alucra!J79+Bulancak!J125+Çamoluk!J86+Çanakçı!J74+Dereli!J111+Doğankent!J68+Espiye!J96+Eynesil!J76+Görele!J158+Güce!J78+Keşap!J129+Piraziz!J91+Şebin!J115+Tirebolu!J63+Yağlıdere!J83</f>
        <v>0</v>
      </c>
      <c r="J22" s="716"/>
      <c r="K22" s="717">
        <f>I22+J22</f>
        <v>0</v>
      </c>
      <c r="L22" s="95"/>
      <c r="M22" s="331"/>
      <c r="N22" s="331"/>
    </row>
    <row r="23" spans="2:14" ht="15" customHeight="1" x14ac:dyDescent="0.2">
      <c r="B23" s="7"/>
      <c r="C23" s="657" t="s">
        <v>535</v>
      </c>
      <c r="D23" s="718"/>
      <c r="E23" s="718"/>
      <c r="F23" s="718"/>
      <c r="G23" s="598"/>
      <c r="H23" s="53"/>
      <c r="I23" s="715">
        <f>Merkez!J214+Alucra!J80+Bulancak!J126+Çamoluk!J87+Çanakçı!J75+Dereli!J112+Doğankent!J69+Espiye!J97+Eynesil!J77+Görele!J159+Güce!J79+Keşap!J130+Piraziz!J92+Şebin!J116+Tirebolu!J64+Yağlıdere!J84</f>
        <v>0</v>
      </c>
      <c r="J23" s="716"/>
      <c r="K23" s="717">
        <f>I23+J23</f>
        <v>0</v>
      </c>
      <c r="L23" s="42"/>
    </row>
    <row r="24" spans="2:14" ht="54" customHeight="1" x14ac:dyDescent="0.2">
      <c r="B24" s="7"/>
      <c r="C24" s="725" t="s">
        <v>536</v>
      </c>
      <c r="D24" s="726"/>
      <c r="E24" s="726"/>
      <c r="F24" s="726"/>
      <c r="G24" s="596"/>
      <c r="H24" s="216"/>
      <c r="I24" s="715"/>
      <c r="J24" s="716"/>
      <c r="K24" s="717">
        <f>I24+J24</f>
        <v>0</v>
      </c>
      <c r="L24" s="42"/>
    </row>
    <row r="25" spans="2:14" s="12" customFormat="1" ht="15" customHeight="1" x14ac:dyDescent="0.2">
      <c r="B25" s="10"/>
      <c r="C25" s="719" t="s">
        <v>537</v>
      </c>
      <c r="D25" s="720"/>
      <c r="E25" s="720"/>
      <c r="F25" s="720"/>
      <c r="G25" s="721"/>
      <c r="H25" s="217">
        <f>SUM(H18:H24)</f>
        <v>0</v>
      </c>
      <c r="I25" s="715">
        <f>I18+I19+I20+I21+I22+I23+I24</f>
        <v>0</v>
      </c>
      <c r="J25" s="716"/>
      <c r="K25" s="717">
        <f>SUM(K18:K24)</f>
        <v>0</v>
      </c>
      <c r="L25" s="95"/>
    </row>
    <row r="26" spans="2:14" ht="15" customHeight="1" x14ac:dyDescent="0.2">
      <c r="B26" s="7"/>
      <c r="C26" s="705" t="s">
        <v>604</v>
      </c>
      <c r="D26" s="706"/>
      <c r="E26" s="706"/>
      <c r="F26" s="706"/>
      <c r="G26" s="706"/>
      <c r="H26" s="706"/>
      <c r="I26" s="706"/>
      <c r="J26" s="706"/>
      <c r="K26" s="706"/>
      <c r="L26" s="42"/>
    </row>
    <row r="27" spans="2:14" ht="15" customHeight="1" x14ac:dyDescent="0.2">
      <c r="B27" s="7"/>
      <c r="C27" s="657" t="s">
        <v>538</v>
      </c>
      <c r="D27" s="718"/>
      <c r="E27" s="718"/>
      <c r="F27" s="718"/>
      <c r="G27" s="718"/>
      <c r="H27" s="53"/>
      <c r="I27" s="715"/>
      <c r="J27" s="716"/>
      <c r="K27" s="717"/>
      <c r="L27" s="42"/>
    </row>
    <row r="28" spans="2:14" ht="15" customHeight="1" x14ac:dyDescent="0.2">
      <c r="B28" s="7"/>
      <c r="C28" s="657" t="s">
        <v>539</v>
      </c>
      <c r="D28" s="718"/>
      <c r="E28" s="718"/>
      <c r="F28" s="718"/>
      <c r="G28" s="718"/>
      <c r="H28" s="53"/>
      <c r="I28" s="715"/>
      <c r="J28" s="716"/>
      <c r="K28" s="717"/>
      <c r="L28" s="42"/>
    </row>
    <row r="29" spans="2:14" ht="66" customHeight="1" x14ac:dyDescent="0.2">
      <c r="B29" s="7"/>
      <c r="C29" s="725" t="s">
        <v>540</v>
      </c>
      <c r="D29" s="726"/>
      <c r="E29" s="726"/>
      <c r="F29" s="726"/>
      <c r="G29" s="726"/>
      <c r="H29" s="218"/>
      <c r="I29" s="715">
        <f>Merkez!J225+Alucra!J91+Bulancak!J137+Çamoluk!J98+Çanakçı!J86+Dereli!J123+Doğankent!J80+Espiye!J108+Eynesil!J88+Görele!J170+Güce!J90+Keşap!J141+Piraziz!J103+Şebin!J127+Tirebolu!J75+Yağlıdere!J95</f>
        <v>0</v>
      </c>
      <c r="J29" s="716"/>
      <c r="K29" s="717">
        <f>I29+J29</f>
        <v>0</v>
      </c>
      <c r="L29" s="42"/>
    </row>
    <row r="30" spans="2:14" ht="15" customHeight="1" x14ac:dyDescent="0.2">
      <c r="B30" s="7"/>
      <c r="C30" s="719" t="s">
        <v>541</v>
      </c>
      <c r="D30" s="720"/>
      <c r="E30" s="720"/>
      <c r="F30" s="720"/>
      <c r="G30" s="721"/>
      <c r="H30" s="159">
        <f>SUM(H27:H29)</f>
        <v>0</v>
      </c>
      <c r="I30" s="715">
        <f>I27+I28+I29</f>
        <v>0</v>
      </c>
      <c r="J30" s="716">
        <f>SUM(J27:J29)</f>
        <v>0</v>
      </c>
      <c r="K30" s="717">
        <f>SUM(K27:K29)</f>
        <v>0</v>
      </c>
      <c r="L30" s="42"/>
    </row>
    <row r="31" spans="2:14" s="163" customFormat="1" ht="15.75" customHeight="1" thickBot="1" x14ac:dyDescent="0.3">
      <c r="B31" s="160"/>
      <c r="C31" s="722" t="s">
        <v>542</v>
      </c>
      <c r="D31" s="723"/>
      <c r="E31" s="723"/>
      <c r="F31" s="723"/>
      <c r="G31" s="724"/>
      <c r="H31" s="161">
        <f>H25+H30</f>
        <v>0</v>
      </c>
      <c r="I31" s="727">
        <f>I25+I30</f>
        <v>0</v>
      </c>
      <c r="J31" s="728"/>
      <c r="K31" s="729"/>
      <c r="L31" s="162"/>
    </row>
    <row r="32" spans="2:14" ht="13.5" thickBot="1" x14ac:dyDescent="0.25">
      <c r="B32" s="36"/>
      <c r="C32" s="164"/>
      <c r="D32" s="37"/>
      <c r="E32" s="37"/>
      <c r="F32" s="37"/>
      <c r="G32" s="37"/>
      <c r="H32" s="37"/>
      <c r="I32" s="37"/>
      <c r="J32" s="37"/>
      <c r="K32" s="37"/>
      <c r="L32" s="38"/>
    </row>
  </sheetData>
  <mergeCells count="33">
    <mergeCell ref="I28:K28"/>
    <mergeCell ref="I29:K29"/>
    <mergeCell ref="C22:G22"/>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C18:G18"/>
    <mergeCell ref="C19:G19"/>
    <mergeCell ref="C20:G20"/>
    <mergeCell ref="C21:G21"/>
    <mergeCell ref="I18:K18"/>
    <mergeCell ref="I19:K19"/>
    <mergeCell ref="I20:K20"/>
    <mergeCell ref="I21:K21"/>
    <mergeCell ref="I22:K22"/>
    <mergeCell ref="E4:K4"/>
    <mergeCell ref="E5:K5"/>
    <mergeCell ref="H15:H16"/>
    <mergeCell ref="C17:K17"/>
    <mergeCell ref="C15:G16"/>
    <mergeCell ref="I15:K16"/>
  </mergeCells>
  <phoneticPr fontId="16" type="noConversion"/>
  <printOptions horizontalCentered="1" verticalCentered="1"/>
  <pageMargins left="0.35433070866141736" right="0.15748031496062992" top="0.39370078740157483" bottom="0.19685039370078741" header="0.51181102362204722" footer="0.51181102362204722"/>
  <pageSetup paperSize="9" scale="93" fitToHeight="0" orientation="portrait" verticalDpi="598"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231"/>
  <sheetViews>
    <sheetView showGridLines="0" view="pageBreakPreview" topLeftCell="A221" zoomScaleNormal="85" zoomScaleSheetLayoutView="100" workbookViewId="0">
      <selection activeCell="A232" sqref="A232:XFD245"/>
    </sheetView>
  </sheetViews>
  <sheetFormatPr defaultRowHeight="12.75" x14ac:dyDescent="0.2"/>
  <cols>
    <col min="1" max="1" width="2.28515625" style="1" customWidth="1"/>
    <col min="2" max="2" width="4.5703125" style="1" customWidth="1"/>
    <col min="3" max="3" width="6.140625" style="1" customWidth="1"/>
    <col min="4" max="4" width="29.85546875" style="1" customWidth="1"/>
    <col min="5" max="5" width="27.85546875" style="1" customWidth="1"/>
    <col min="6" max="6" width="23" style="1" customWidth="1"/>
    <col min="7" max="7" width="27.42578125" style="1" customWidth="1"/>
    <col min="8" max="8" width="22" style="1" customWidth="1"/>
    <col min="9" max="9" width="14.85546875" style="1" customWidth="1"/>
    <col min="10" max="10" width="19.7109375" style="1" customWidth="1"/>
    <col min="11" max="11" width="3.7109375" style="1" customWidth="1"/>
    <col min="12" max="12" width="1" style="1" customWidth="1"/>
    <col min="13"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9</v>
      </c>
      <c r="F8" s="11"/>
      <c r="G8" s="14" t="s">
        <v>448</v>
      </c>
      <c r="H8" s="17" t="s">
        <v>649</v>
      </c>
      <c r="I8" s="14"/>
      <c r="J8" s="11"/>
      <c r="K8" s="15"/>
    </row>
    <row r="9" spans="2:11" s="12" customFormat="1" x14ac:dyDescent="0.2">
      <c r="B9" s="10"/>
      <c r="C9" s="11" t="s">
        <v>591</v>
      </c>
      <c r="D9" s="11"/>
      <c r="E9" s="16"/>
      <c r="F9" s="11" t="s">
        <v>449</v>
      </c>
      <c r="G9" s="14" t="s">
        <v>450</v>
      </c>
      <c r="H9" s="18" t="s">
        <v>632</v>
      </c>
      <c r="I9" s="14"/>
      <c r="J9" s="11"/>
      <c r="K9" s="15"/>
    </row>
    <row r="10" spans="2:11" s="12" customFormat="1" x14ac:dyDescent="0.2">
      <c r="B10" s="10"/>
      <c r="C10" s="11"/>
      <c r="D10" s="11"/>
      <c r="E10" s="11"/>
      <c r="F10" s="11"/>
      <c r="G10" s="14" t="s">
        <v>451</v>
      </c>
      <c r="H10" s="18">
        <v>123</v>
      </c>
      <c r="I10" s="14"/>
      <c r="J10" s="11"/>
      <c r="K10" s="15"/>
    </row>
    <row r="11" spans="2:11" s="12" customFormat="1" x14ac:dyDescent="0.2">
      <c r="B11" s="10"/>
      <c r="C11" s="11"/>
      <c r="D11" s="11"/>
      <c r="E11" s="11"/>
      <c r="F11" s="11"/>
      <c r="G11" s="14" t="s">
        <v>452</v>
      </c>
      <c r="H11" s="18">
        <v>3960229104</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27" customHeight="1" x14ac:dyDescent="0.2">
      <c r="B16" s="7"/>
      <c r="C16" s="7"/>
      <c r="D16" s="214" t="s">
        <v>594</v>
      </c>
      <c r="E16" s="213" t="s">
        <v>595</v>
      </c>
      <c r="F16" s="618"/>
      <c r="G16" s="618"/>
      <c r="H16" s="605"/>
      <c r="I16" s="605"/>
      <c r="J16" s="607"/>
      <c r="K16" s="8"/>
    </row>
    <row r="17" spans="2:11" s="325" customFormat="1" x14ac:dyDescent="0.2">
      <c r="B17" s="323"/>
      <c r="C17" s="323"/>
      <c r="D17" s="297" t="s">
        <v>1903</v>
      </c>
      <c r="E17" s="298" t="s">
        <v>1904</v>
      </c>
      <c r="F17" s="298">
        <v>369</v>
      </c>
      <c r="G17" s="298" t="s">
        <v>726</v>
      </c>
      <c r="H17" s="299" t="s">
        <v>1905</v>
      </c>
      <c r="I17" s="299" t="s">
        <v>728</v>
      </c>
      <c r="J17" s="308"/>
      <c r="K17" s="324"/>
    </row>
    <row r="18" spans="2:11" s="325" customFormat="1" x14ac:dyDescent="0.2">
      <c r="B18" s="323"/>
      <c r="C18" s="323"/>
      <c r="D18" s="300" t="s">
        <v>1906</v>
      </c>
      <c r="E18" s="301" t="s">
        <v>1907</v>
      </c>
      <c r="F18" s="301">
        <v>21</v>
      </c>
      <c r="G18" s="298" t="s">
        <v>726</v>
      </c>
      <c r="H18" s="299" t="s">
        <v>1905</v>
      </c>
      <c r="I18" s="299" t="s">
        <v>728</v>
      </c>
      <c r="J18" s="309"/>
      <c r="K18" s="324"/>
    </row>
    <row r="19" spans="2:11" s="325" customFormat="1" x14ac:dyDescent="0.2">
      <c r="B19" s="323"/>
      <c r="C19" s="323"/>
      <c r="D19" s="300" t="s">
        <v>1908</v>
      </c>
      <c r="E19" s="301" t="s">
        <v>1909</v>
      </c>
      <c r="F19" s="301">
        <v>240</v>
      </c>
      <c r="G19" s="298" t="s">
        <v>726</v>
      </c>
      <c r="H19" s="299" t="s">
        <v>1910</v>
      </c>
      <c r="I19" s="299" t="s">
        <v>728</v>
      </c>
      <c r="J19" s="309"/>
      <c r="K19" s="324"/>
    </row>
    <row r="20" spans="2:11" s="325" customFormat="1" ht="25.5" x14ac:dyDescent="0.2">
      <c r="B20" s="323"/>
      <c r="C20" s="323"/>
      <c r="D20" s="300" t="s">
        <v>1911</v>
      </c>
      <c r="E20" s="301" t="s">
        <v>1912</v>
      </c>
      <c r="F20" s="301">
        <v>200</v>
      </c>
      <c r="G20" s="298" t="s">
        <v>726</v>
      </c>
      <c r="H20" s="299" t="s">
        <v>1913</v>
      </c>
      <c r="I20" s="299" t="s">
        <v>728</v>
      </c>
      <c r="J20" s="309"/>
      <c r="K20" s="324"/>
    </row>
    <row r="21" spans="2:11" s="325" customFormat="1" ht="15.75" customHeight="1" x14ac:dyDescent="0.2">
      <c r="B21" s="323"/>
      <c r="C21" s="323"/>
      <c r="D21" s="300" t="s">
        <v>1914</v>
      </c>
      <c r="E21" s="301" t="s">
        <v>1915</v>
      </c>
      <c r="F21" s="301">
        <v>60</v>
      </c>
      <c r="G21" s="298" t="s">
        <v>726</v>
      </c>
      <c r="H21" s="299" t="s">
        <v>1916</v>
      </c>
      <c r="I21" s="299" t="s">
        <v>728</v>
      </c>
      <c r="J21" s="309"/>
      <c r="K21" s="324"/>
    </row>
    <row r="22" spans="2:11" s="325" customFormat="1" x14ac:dyDescent="0.2">
      <c r="B22" s="323"/>
      <c r="C22" s="323"/>
      <c r="D22" s="300" t="s">
        <v>1917</v>
      </c>
      <c r="E22" s="301" t="s">
        <v>1918</v>
      </c>
      <c r="F22" s="301">
        <v>122</v>
      </c>
      <c r="G22" s="298" t="s">
        <v>726</v>
      </c>
      <c r="H22" s="299" t="s">
        <v>1910</v>
      </c>
      <c r="I22" s="299" t="s">
        <v>728</v>
      </c>
      <c r="J22" s="309"/>
      <c r="K22" s="324"/>
    </row>
    <row r="23" spans="2:11" s="325" customFormat="1" ht="14.25" customHeight="1" x14ac:dyDescent="0.2">
      <c r="B23" s="323"/>
      <c r="C23" s="323"/>
      <c r="D23" s="572" t="s">
        <v>1919</v>
      </c>
      <c r="E23" s="573" t="s">
        <v>1920</v>
      </c>
      <c r="F23" s="301">
        <v>40</v>
      </c>
      <c r="G23" s="298" t="s">
        <v>726</v>
      </c>
      <c r="H23" s="299" t="s">
        <v>1921</v>
      </c>
      <c r="I23" s="299" t="s">
        <v>728</v>
      </c>
      <c r="J23" s="309"/>
      <c r="K23" s="324"/>
    </row>
    <row r="24" spans="2:11" s="325" customFormat="1" x14ac:dyDescent="0.2">
      <c r="B24" s="323"/>
      <c r="C24" s="323"/>
      <c r="D24" s="300" t="s">
        <v>1922</v>
      </c>
      <c r="E24" s="301" t="s">
        <v>1923</v>
      </c>
      <c r="F24" s="301">
        <v>628</v>
      </c>
      <c r="G24" s="298" t="s">
        <v>726</v>
      </c>
      <c r="H24" s="299" t="s">
        <v>1910</v>
      </c>
      <c r="I24" s="299" t="s">
        <v>728</v>
      </c>
      <c r="J24" s="309"/>
      <c r="K24" s="324"/>
    </row>
    <row r="25" spans="2:11" s="325" customFormat="1" ht="15" customHeight="1" x14ac:dyDescent="0.2">
      <c r="B25" s="323"/>
      <c r="C25" s="323"/>
      <c r="D25" s="300" t="s">
        <v>1924</v>
      </c>
      <c r="E25" s="574" t="s">
        <v>1925</v>
      </c>
      <c r="F25" s="301">
        <v>288</v>
      </c>
      <c r="G25" s="298" t="s">
        <v>726</v>
      </c>
      <c r="H25" s="299" t="s">
        <v>1926</v>
      </c>
      <c r="I25" s="299" t="s">
        <v>728</v>
      </c>
      <c r="J25" s="309"/>
      <c r="K25" s="324"/>
    </row>
    <row r="26" spans="2:11" s="325" customFormat="1" x14ac:dyDescent="0.2">
      <c r="B26" s="323"/>
      <c r="C26" s="323"/>
      <c r="D26" s="300" t="s">
        <v>1927</v>
      </c>
      <c r="E26" s="301" t="s">
        <v>1928</v>
      </c>
      <c r="F26" s="301">
        <v>150</v>
      </c>
      <c r="G26" s="298" t="s">
        <v>726</v>
      </c>
      <c r="H26" s="299" t="s">
        <v>1929</v>
      </c>
      <c r="I26" s="299" t="s">
        <v>728</v>
      </c>
      <c r="J26" s="309"/>
      <c r="K26" s="324"/>
    </row>
    <row r="27" spans="2:11" s="325" customFormat="1" ht="25.5" x14ac:dyDescent="0.2">
      <c r="B27" s="323"/>
      <c r="C27" s="323"/>
      <c r="D27" s="300" t="s">
        <v>1930</v>
      </c>
      <c r="E27" s="301" t="s">
        <v>1931</v>
      </c>
      <c r="F27" s="301">
        <v>100</v>
      </c>
      <c r="G27" s="298" t="s">
        <v>726</v>
      </c>
      <c r="H27" s="299" t="s">
        <v>1929</v>
      </c>
      <c r="I27" s="299" t="s">
        <v>728</v>
      </c>
      <c r="J27" s="309"/>
      <c r="K27" s="324"/>
    </row>
    <row r="28" spans="2:11" s="325" customFormat="1" x14ac:dyDescent="0.2">
      <c r="B28" s="323"/>
      <c r="C28" s="323"/>
      <c r="D28" s="300" t="s">
        <v>1932</v>
      </c>
      <c r="E28" s="301" t="s">
        <v>1933</v>
      </c>
      <c r="F28" s="301">
        <v>130</v>
      </c>
      <c r="G28" s="298" t="s">
        <v>726</v>
      </c>
      <c r="H28" s="299" t="s">
        <v>1910</v>
      </c>
      <c r="I28" s="299" t="s">
        <v>728</v>
      </c>
      <c r="J28" s="309"/>
      <c r="K28" s="324"/>
    </row>
    <row r="29" spans="2:11" s="325" customFormat="1" x14ac:dyDescent="0.2">
      <c r="B29" s="323"/>
      <c r="C29" s="323"/>
      <c r="D29" s="300" t="s">
        <v>1934</v>
      </c>
      <c r="E29" s="301" t="s">
        <v>1935</v>
      </c>
      <c r="F29" s="301">
        <v>65</v>
      </c>
      <c r="G29" s="298" t="s">
        <v>726</v>
      </c>
      <c r="H29" s="299" t="s">
        <v>1910</v>
      </c>
      <c r="I29" s="299" t="s">
        <v>728</v>
      </c>
      <c r="J29" s="309"/>
      <c r="K29" s="324"/>
    </row>
    <row r="30" spans="2:11" s="325" customFormat="1" ht="15.75" customHeight="1" x14ac:dyDescent="0.2">
      <c r="B30" s="323"/>
      <c r="C30" s="323"/>
      <c r="D30" s="300" t="s">
        <v>1936</v>
      </c>
      <c r="E30" s="301" t="s">
        <v>1937</v>
      </c>
      <c r="F30" s="301">
        <v>70</v>
      </c>
      <c r="G30" s="298" t="s">
        <v>726</v>
      </c>
      <c r="H30" s="299" t="s">
        <v>1938</v>
      </c>
      <c r="I30" s="299" t="s">
        <v>728</v>
      </c>
      <c r="J30" s="309"/>
      <c r="K30" s="324"/>
    </row>
    <row r="31" spans="2:11" s="325" customFormat="1" ht="25.5" x14ac:dyDescent="0.2">
      <c r="B31" s="323"/>
      <c r="C31" s="323"/>
      <c r="D31" s="300" t="s">
        <v>1939</v>
      </c>
      <c r="E31" s="301" t="s">
        <v>1940</v>
      </c>
      <c r="F31" s="301">
        <v>160</v>
      </c>
      <c r="G31" s="298" t="s">
        <v>726</v>
      </c>
      <c r="H31" s="299" t="s">
        <v>1929</v>
      </c>
      <c r="I31" s="299" t="s">
        <v>728</v>
      </c>
      <c r="J31" s="309"/>
      <c r="K31" s="324"/>
    </row>
    <row r="32" spans="2:11" s="325" customFormat="1" x14ac:dyDescent="0.2">
      <c r="B32" s="323"/>
      <c r="C32" s="323"/>
      <c r="D32" s="300" t="s">
        <v>1941</v>
      </c>
      <c r="E32" s="301" t="s">
        <v>1942</v>
      </c>
      <c r="F32" s="301">
        <v>180</v>
      </c>
      <c r="G32" s="298" t="s">
        <v>726</v>
      </c>
      <c r="H32" s="299" t="s">
        <v>1929</v>
      </c>
      <c r="I32" s="299" t="s">
        <v>728</v>
      </c>
      <c r="J32" s="309"/>
      <c r="K32" s="324"/>
    </row>
    <row r="33" spans="2:11" s="325" customFormat="1" ht="15" customHeight="1" x14ac:dyDescent="0.2">
      <c r="B33" s="323"/>
      <c r="C33" s="323"/>
      <c r="D33" s="300" t="s">
        <v>1943</v>
      </c>
      <c r="E33" s="301" t="s">
        <v>1944</v>
      </c>
      <c r="F33" s="301">
        <v>130</v>
      </c>
      <c r="G33" s="298" t="s">
        <v>726</v>
      </c>
      <c r="H33" s="299" t="s">
        <v>1945</v>
      </c>
      <c r="I33" s="299" t="s">
        <v>728</v>
      </c>
      <c r="J33" s="309"/>
      <c r="K33" s="324"/>
    </row>
    <row r="34" spans="2:11" s="325" customFormat="1" ht="25.5" x14ac:dyDescent="0.2">
      <c r="B34" s="323"/>
      <c r="C34" s="323"/>
      <c r="D34" s="300" t="s">
        <v>1946</v>
      </c>
      <c r="E34" s="301" t="s">
        <v>1947</v>
      </c>
      <c r="F34" s="301">
        <v>68</v>
      </c>
      <c r="G34" s="298" t="s">
        <v>726</v>
      </c>
      <c r="H34" s="299" t="s">
        <v>1938</v>
      </c>
      <c r="I34" s="299" t="s">
        <v>728</v>
      </c>
      <c r="J34" s="309"/>
      <c r="K34" s="324"/>
    </row>
    <row r="35" spans="2:11" s="325" customFormat="1" x14ac:dyDescent="0.2">
      <c r="B35" s="323"/>
      <c r="C35" s="323"/>
      <c r="D35" s="300" t="s">
        <v>1948</v>
      </c>
      <c r="E35" s="301" t="s">
        <v>1949</v>
      </c>
      <c r="F35" s="301">
        <v>88</v>
      </c>
      <c r="G35" s="298" t="s">
        <v>726</v>
      </c>
      <c r="H35" s="299" t="s">
        <v>1929</v>
      </c>
      <c r="I35" s="299" t="s">
        <v>728</v>
      </c>
      <c r="J35" s="309"/>
      <c r="K35" s="324"/>
    </row>
    <row r="36" spans="2:11" s="325" customFormat="1" ht="13.5" customHeight="1" x14ac:dyDescent="0.2">
      <c r="B36" s="323"/>
      <c r="C36" s="323"/>
      <c r="D36" s="300" t="s">
        <v>1950</v>
      </c>
      <c r="E36" s="301" t="s">
        <v>1951</v>
      </c>
      <c r="F36" s="301">
        <v>150</v>
      </c>
      <c r="G36" s="298" t="s">
        <v>726</v>
      </c>
      <c r="H36" s="299" t="s">
        <v>1929</v>
      </c>
      <c r="I36" s="299" t="s">
        <v>728</v>
      </c>
      <c r="J36" s="309"/>
      <c r="K36" s="324"/>
    </row>
    <row r="37" spans="2:11" s="325" customFormat="1" ht="12.75" customHeight="1" x14ac:dyDescent="0.2">
      <c r="B37" s="323"/>
      <c r="C37" s="323"/>
      <c r="D37" s="300" t="s">
        <v>1952</v>
      </c>
      <c r="E37" s="301" t="s">
        <v>1953</v>
      </c>
      <c r="F37" s="301">
        <v>120</v>
      </c>
      <c r="G37" s="298" t="s">
        <v>726</v>
      </c>
      <c r="H37" s="299" t="s">
        <v>1938</v>
      </c>
      <c r="I37" s="299" t="s">
        <v>728</v>
      </c>
      <c r="J37" s="309"/>
      <c r="K37" s="324"/>
    </row>
    <row r="38" spans="2:11" s="325" customFormat="1" ht="13.5" customHeight="1" x14ac:dyDescent="0.2">
      <c r="B38" s="323"/>
      <c r="C38" s="323"/>
      <c r="D38" s="300" t="s">
        <v>1954</v>
      </c>
      <c r="E38" s="301" t="s">
        <v>1955</v>
      </c>
      <c r="F38" s="301">
        <v>40</v>
      </c>
      <c r="G38" s="298" t="s">
        <v>726</v>
      </c>
      <c r="H38" s="299" t="s">
        <v>1945</v>
      </c>
      <c r="I38" s="299" t="s">
        <v>728</v>
      </c>
      <c r="J38" s="309"/>
      <c r="K38" s="324"/>
    </row>
    <row r="39" spans="2:11" s="325" customFormat="1" x14ac:dyDescent="0.2">
      <c r="B39" s="323"/>
      <c r="C39" s="323"/>
      <c r="D39" s="300" t="s">
        <v>1956</v>
      </c>
      <c r="E39" s="301" t="s">
        <v>1957</v>
      </c>
      <c r="F39" s="301">
        <v>100</v>
      </c>
      <c r="G39" s="298" t="s">
        <v>726</v>
      </c>
      <c r="H39" s="299" t="s">
        <v>1958</v>
      </c>
      <c r="I39" s="299" t="s">
        <v>728</v>
      </c>
      <c r="J39" s="309"/>
      <c r="K39" s="324"/>
    </row>
    <row r="40" spans="2:11" s="325" customFormat="1" ht="14.25" customHeight="1" x14ac:dyDescent="0.2">
      <c r="B40" s="323"/>
      <c r="C40" s="323"/>
      <c r="D40" s="300" t="s">
        <v>1959</v>
      </c>
      <c r="E40" s="301" t="s">
        <v>1960</v>
      </c>
      <c r="F40" s="301">
        <v>30</v>
      </c>
      <c r="G40" s="298" t="s">
        <v>726</v>
      </c>
      <c r="H40" s="299" t="s">
        <v>1929</v>
      </c>
      <c r="I40" s="299" t="s">
        <v>728</v>
      </c>
      <c r="J40" s="309"/>
      <c r="K40" s="324"/>
    </row>
    <row r="41" spans="2:11" s="325" customFormat="1" x14ac:dyDescent="0.2">
      <c r="B41" s="323"/>
      <c r="C41" s="323"/>
      <c r="D41" s="300" t="s">
        <v>1961</v>
      </c>
      <c r="E41" s="301" t="s">
        <v>1962</v>
      </c>
      <c r="F41" s="301">
        <v>200</v>
      </c>
      <c r="G41" s="298" t="s">
        <v>726</v>
      </c>
      <c r="H41" s="299" t="s">
        <v>1929</v>
      </c>
      <c r="I41" s="299" t="s">
        <v>728</v>
      </c>
      <c r="J41" s="309"/>
      <c r="K41" s="324"/>
    </row>
    <row r="42" spans="2:11" s="325" customFormat="1" ht="12.75" customHeight="1" x14ac:dyDescent="0.2">
      <c r="B42" s="323"/>
      <c r="C42" s="323"/>
      <c r="D42" s="300" t="s">
        <v>1963</v>
      </c>
      <c r="E42" s="301" t="s">
        <v>1964</v>
      </c>
      <c r="F42" s="301">
        <v>130</v>
      </c>
      <c r="G42" s="298" t="s">
        <v>726</v>
      </c>
      <c r="H42" s="299" t="s">
        <v>1929</v>
      </c>
      <c r="I42" s="299" t="s">
        <v>728</v>
      </c>
      <c r="J42" s="309"/>
      <c r="K42" s="324"/>
    </row>
    <row r="43" spans="2:11" s="325" customFormat="1" ht="15" customHeight="1" x14ac:dyDescent="0.2">
      <c r="B43" s="323"/>
      <c r="C43" s="323"/>
      <c r="D43" s="300" t="s">
        <v>1965</v>
      </c>
      <c r="E43" s="301" t="s">
        <v>1966</v>
      </c>
      <c r="F43" s="301">
        <v>170</v>
      </c>
      <c r="G43" s="298" t="s">
        <v>726</v>
      </c>
      <c r="H43" s="299" t="s">
        <v>1938</v>
      </c>
      <c r="I43" s="299" t="s">
        <v>728</v>
      </c>
      <c r="J43" s="309"/>
      <c r="K43" s="324"/>
    </row>
    <row r="44" spans="2:11" s="325" customFormat="1" ht="14.25" customHeight="1" x14ac:dyDescent="0.2">
      <c r="B44" s="323"/>
      <c r="C44" s="323"/>
      <c r="D44" s="300" t="s">
        <v>1967</v>
      </c>
      <c r="E44" s="301" t="s">
        <v>1968</v>
      </c>
      <c r="F44" s="301">
        <v>200</v>
      </c>
      <c r="G44" s="298" t="s">
        <v>726</v>
      </c>
      <c r="H44" s="299" t="s">
        <v>1938</v>
      </c>
      <c r="I44" s="299" t="s">
        <v>728</v>
      </c>
      <c r="J44" s="309"/>
      <c r="K44" s="324"/>
    </row>
    <row r="45" spans="2:11" s="325" customFormat="1" x14ac:dyDescent="0.2">
      <c r="B45" s="323"/>
      <c r="C45" s="323"/>
      <c r="D45" s="300" t="s">
        <v>1969</v>
      </c>
      <c r="E45" s="301" t="s">
        <v>1970</v>
      </c>
      <c r="F45" s="301">
        <v>71</v>
      </c>
      <c r="G45" s="298" t="s">
        <v>726</v>
      </c>
      <c r="H45" s="299" t="s">
        <v>1905</v>
      </c>
      <c r="I45" s="299" t="s">
        <v>728</v>
      </c>
      <c r="J45" s="309"/>
      <c r="K45" s="324"/>
    </row>
    <row r="46" spans="2:11" s="325" customFormat="1" ht="25.5" x14ac:dyDescent="0.2">
      <c r="B46" s="323"/>
      <c r="C46" s="323"/>
      <c r="D46" s="300" t="s">
        <v>1971</v>
      </c>
      <c r="E46" s="301" t="s">
        <v>1972</v>
      </c>
      <c r="F46" s="301">
        <v>120</v>
      </c>
      <c r="G46" s="298" t="s">
        <v>726</v>
      </c>
      <c r="H46" s="299" t="s">
        <v>1938</v>
      </c>
      <c r="I46" s="299" t="s">
        <v>728</v>
      </c>
      <c r="J46" s="309"/>
      <c r="K46" s="324"/>
    </row>
    <row r="47" spans="2:11" s="325" customFormat="1" ht="14.25" customHeight="1" x14ac:dyDescent="0.2">
      <c r="B47" s="323"/>
      <c r="C47" s="323"/>
      <c r="D47" s="300" t="s">
        <v>1973</v>
      </c>
      <c r="E47" s="301" t="s">
        <v>1974</v>
      </c>
      <c r="F47" s="301">
        <v>150</v>
      </c>
      <c r="G47" s="298" t="s">
        <v>726</v>
      </c>
      <c r="H47" s="299" t="s">
        <v>1938</v>
      </c>
      <c r="I47" s="299" t="s">
        <v>728</v>
      </c>
      <c r="J47" s="309"/>
      <c r="K47" s="324"/>
    </row>
    <row r="48" spans="2:11" s="325" customFormat="1" x14ac:dyDescent="0.2">
      <c r="B48" s="323"/>
      <c r="C48" s="323"/>
      <c r="D48" s="300" t="s">
        <v>1975</v>
      </c>
      <c r="E48" s="301" t="s">
        <v>1325</v>
      </c>
      <c r="F48" s="301">
        <v>200</v>
      </c>
      <c r="G48" s="298" t="s">
        <v>726</v>
      </c>
      <c r="H48" s="299" t="s">
        <v>1929</v>
      </c>
      <c r="I48" s="299" t="s">
        <v>728</v>
      </c>
      <c r="J48" s="309"/>
      <c r="K48" s="324"/>
    </row>
    <row r="49" spans="2:11" s="325" customFormat="1" x14ac:dyDescent="0.2">
      <c r="B49" s="323"/>
      <c r="C49" s="323"/>
      <c r="D49" s="300" t="s">
        <v>1976</v>
      </c>
      <c r="E49" s="301" t="s">
        <v>1977</v>
      </c>
      <c r="F49" s="301">
        <v>150</v>
      </c>
      <c r="G49" s="298" t="s">
        <v>726</v>
      </c>
      <c r="H49" s="299" t="s">
        <v>1929</v>
      </c>
      <c r="I49" s="299" t="s">
        <v>728</v>
      </c>
      <c r="J49" s="309"/>
      <c r="K49" s="324"/>
    </row>
    <row r="50" spans="2:11" s="325" customFormat="1" ht="15" customHeight="1" x14ac:dyDescent="0.2">
      <c r="B50" s="323"/>
      <c r="C50" s="323"/>
      <c r="D50" s="300" t="s">
        <v>1978</v>
      </c>
      <c r="E50" s="301" t="s">
        <v>1979</v>
      </c>
      <c r="F50" s="301">
        <v>80</v>
      </c>
      <c r="G50" s="298" t="s">
        <v>726</v>
      </c>
      <c r="H50" s="299" t="s">
        <v>1945</v>
      </c>
      <c r="I50" s="299" t="s">
        <v>728</v>
      </c>
      <c r="J50" s="309"/>
      <c r="K50" s="324"/>
    </row>
    <row r="51" spans="2:11" s="325" customFormat="1" x14ac:dyDescent="0.2">
      <c r="B51" s="323"/>
      <c r="C51" s="323"/>
      <c r="D51" s="300" t="s">
        <v>1980</v>
      </c>
      <c r="E51" s="301" t="s">
        <v>1981</v>
      </c>
      <c r="F51" s="301">
        <v>110</v>
      </c>
      <c r="G51" s="298" t="s">
        <v>726</v>
      </c>
      <c r="H51" s="299" t="s">
        <v>1938</v>
      </c>
      <c r="I51" s="299" t="s">
        <v>728</v>
      </c>
      <c r="J51" s="309"/>
      <c r="K51" s="324"/>
    </row>
    <row r="52" spans="2:11" s="325" customFormat="1" ht="13.5" customHeight="1" x14ac:dyDescent="0.2">
      <c r="B52" s="323"/>
      <c r="C52" s="323"/>
      <c r="D52" s="300" t="s">
        <v>1982</v>
      </c>
      <c r="E52" s="301" t="s">
        <v>1983</v>
      </c>
      <c r="F52" s="301">
        <v>150</v>
      </c>
      <c r="G52" s="298" t="s">
        <v>726</v>
      </c>
      <c r="H52" s="299" t="s">
        <v>1929</v>
      </c>
      <c r="I52" s="299" t="s">
        <v>728</v>
      </c>
      <c r="J52" s="309"/>
      <c r="K52" s="324"/>
    </row>
    <row r="53" spans="2:11" s="325" customFormat="1" ht="12.75" customHeight="1" x14ac:dyDescent="0.2">
      <c r="B53" s="323"/>
      <c r="C53" s="323"/>
      <c r="D53" s="300" t="s">
        <v>1984</v>
      </c>
      <c r="E53" s="301" t="s">
        <v>1985</v>
      </c>
      <c r="F53" s="301">
        <v>100</v>
      </c>
      <c r="G53" s="298" t="s">
        <v>726</v>
      </c>
      <c r="H53" s="299" t="s">
        <v>1929</v>
      </c>
      <c r="I53" s="299" t="s">
        <v>728</v>
      </c>
      <c r="J53" s="309"/>
      <c r="K53" s="324"/>
    </row>
    <row r="54" spans="2:11" s="325" customFormat="1" x14ac:dyDescent="0.2">
      <c r="B54" s="323"/>
      <c r="C54" s="323"/>
      <c r="D54" s="300" t="s">
        <v>1986</v>
      </c>
      <c r="E54" s="301" t="s">
        <v>1987</v>
      </c>
      <c r="F54" s="301">
        <v>150</v>
      </c>
      <c r="G54" s="298" t="s">
        <v>726</v>
      </c>
      <c r="H54" s="299" t="s">
        <v>1929</v>
      </c>
      <c r="I54" s="299" t="s">
        <v>728</v>
      </c>
      <c r="J54" s="309"/>
      <c r="K54" s="324"/>
    </row>
    <row r="55" spans="2:11" s="325" customFormat="1" ht="25.5" x14ac:dyDescent="0.2">
      <c r="B55" s="323"/>
      <c r="C55" s="323"/>
      <c r="D55" s="300" t="s">
        <v>1988</v>
      </c>
      <c r="E55" s="301" t="s">
        <v>1989</v>
      </c>
      <c r="F55" s="301">
        <v>50</v>
      </c>
      <c r="G55" s="298" t="s">
        <v>726</v>
      </c>
      <c r="H55" s="299" t="s">
        <v>1929</v>
      </c>
      <c r="I55" s="299" t="s">
        <v>728</v>
      </c>
      <c r="J55" s="309"/>
      <c r="K55" s="324"/>
    </row>
    <row r="56" spans="2:11" s="325" customFormat="1" ht="13.5" customHeight="1" x14ac:dyDescent="0.2">
      <c r="B56" s="323"/>
      <c r="C56" s="323"/>
      <c r="D56" s="300" t="s">
        <v>1990</v>
      </c>
      <c r="E56" s="301" t="s">
        <v>1991</v>
      </c>
      <c r="F56" s="301">
        <v>57</v>
      </c>
      <c r="G56" s="298" t="s">
        <v>726</v>
      </c>
      <c r="H56" s="299" t="s">
        <v>1929</v>
      </c>
      <c r="I56" s="299" t="s">
        <v>728</v>
      </c>
      <c r="J56" s="309"/>
      <c r="K56" s="324"/>
    </row>
    <row r="57" spans="2:11" s="325" customFormat="1" x14ac:dyDescent="0.2">
      <c r="B57" s="323"/>
      <c r="C57" s="323"/>
      <c r="D57" s="300" t="s">
        <v>1992</v>
      </c>
      <c r="E57" s="301" t="s">
        <v>1993</v>
      </c>
      <c r="F57" s="301">
        <v>70</v>
      </c>
      <c r="G57" s="298" t="s">
        <v>726</v>
      </c>
      <c r="H57" s="299" t="s">
        <v>1929</v>
      </c>
      <c r="I57" s="299" t="s">
        <v>728</v>
      </c>
      <c r="J57" s="309"/>
      <c r="K57" s="324"/>
    </row>
    <row r="58" spans="2:11" s="325" customFormat="1" ht="14.25" customHeight="1" x14ac:dyDescent="0.2">
      <c r="B58" s="323"/>
      <c r="C58" s="323"/>
      <c r="D58" s="300" t="s">
        <v>1994</v>
      </c>
      <c r="E58" s="301" t="s">
        <v>1995</v>
      </c>
      <c r="F58" s="301">
        <v>150</v>
      </c>
      <c r="G58" s="298" t="s">
        <v>726</v>
      </c>
      <c r="H58" s="299" t="s">
        <v>1929</v>
      </c>
      <c r="I58" s="299" t="s">
        <v>728</v>
      </c>
      <c r="J58" s="309"/>
      <c r="K58" s="324"/>
    </row>
    <row r="59" spans="2:11" s="325" customFormat="1" ht="12" customHeight="1" x14ac:dyDescent="0.2">
      <c r="B59" s="323"/>
      <c r="C59" s="323"/>
      <c r="D59" s="300" t="s">
        <v>1996</v>
      </c>
      <c r="E59" s="301" t="s">
        <v>1997</v>
      </c>
      <c r="F59" s="301">
        <v>150</v>
      </c>
      <c r="G59" s="298" t="s">
        <v>726</v>
      </c>
      <c r="H59" s="299" t="s">
        <v>1929</v>
      </c>
      <c r="I59" s="299" t="s">
        <v>728</v>
      </c>
      <c r="J59" s="309"/>
      <c r="K59" s="324"/>
    </row>
    <row r="60" spans="2:11" s="325" customFormat="1" ht="13.5" customHeight="1" x14ac:dyDescent="0.2">
      <c r="B60" s="323"/>
      <c r="C60" s="323"/>
      <c r="D60" s="300" t="s">
        <v>1998</v>
      </c>
      <c r="E60" s="301" t="s">
        <v>1999</v>
      </c>
      <c r="F60" s="301">
        <v>810</v>
      </c>
      <c r="G60" s="301" t="s">
        <v>2000</v>
      </c>
      <c r="H60" s="299" t="s">
        <v>1938</v>
      </c>
      <c r="I60" s="299" t="s">
        <v>728</v>
      </c>
      <c r="J60" s="309"/>
      <c r="K60" s="324"/>
    </row>
    <row r="61" spans="2:11" s="325" customFormat="1" ht="25.5" x14ac:dyDescent="0.2">
      <c r="B61" s="323"/>
      <c r="C61" s="323"/>
      <c r="D61" s="300" t="s">
        <v>2001</v>
      </c>
      <c r="E61" s="301" t="s">
        <v>1904</v>
      </c>
      <c r="F61" s="301">
        <v>169</v>
      </c>
      <c r="G61" s="301" t="s">
        <v>2002</v>
      </c>
      <c r="H61" s="302" t="s">
        <v>853</v>
      </c>
      <c r="I61" s="299" t="s">
        <v>728</v>
      </c>
      <c r="J61" s="309"/>
      <c r="K61" s="324"/>
    </row>
    <row r="62" spans="2:11" s="325" customFormat="1" ht="25.5" x14ac:dyDescent="0.2">
      <c r="B62" s="323"/>
      <c r="C62" s="323"/>
      <c r="D62" s="300" t="s">
        <v>2003</v>
      </c>
      <c r="E62" s="301" t="s">
        <v>2004</v>
      </c>
      <c r="F62" s="301">
        <v>93</v>
      </c>
      <c r="G62" s="301" t="s">
        <v>2002</v>
      </c>
      <c r="H62" s="302" t="s">
        <v>853</v>
      </c>
      <c r="I62" s="299" t="s">
        <v>728</v>
      </c>
      <c r="J62" s="309"/>
      <c r="K62" s="324"/>
    </row>
    <row r="63" spans="2:11" s="325" customFormat="1" ht="25.5" x14ac:dyDescent="0.2">
      <c r="B63" s="323"/>
      <c r="C63" s="323"/>
      <c r="D63" s="300" t="s">
        <v>2005</v>
      </c>
      <c r="E63" s="301" t="s">
        <v>2006</v>
      </c>
      <c r="F63" s="301">
        <v>415</v>
      </c>
      <c r="G63" s="301" t="s">
        <v>2002</v>
      </c>
      <c r="H63" s="302" t="s">
        <v>853</v>
      </c>
      <c r="I63" s="299" t="s">
        <v>728</v>
      </c>
      <c r="J63" s="309"/>
      <c r="K63" s="324"/>
    </row>
    <row r="64" spans="2:11" s="325" customFormat="1" ht="15" customHeight="1" x14ac:dyDescent="0.2">
      <c r="B64" s="323"/>
      <c r="C64" s="323"/>
      <c r="D64" s="300" t="s">
        <v>2007</v>
      </c>
      <c r="E64" s="301" t="s">
        <v>2008</v>
      </c>
      <c r="F64" s="301">
        <v>425</v>
      </c>
      <c r="G64" s="301" t="s">
        <v>2002</v>
      </c>
      <c r="H64" s="302" t="s">
        <v>853</v>
      </c>
      <c r="I64" s="299" t="s">
        <v>728</v>
      </c>
      <c r="J64" s="309"/>
      <c r="K64" s="324"/>
    </row>
    <row r="65" spans="2:11" s="325" customFormat="1" ht="25.5" x14ac:dyDescent="0.2">
      <c r="B65" s="323"/>
      <c r="C65" s="323"/>
      <c r="D65" s="300" t="s">
        <v>2009</v>
      </c>
      <c r="E65" s="301" t="s">
        <v>2010</v>
      </c>
      <c r="F65" s="301">
        <v>52</v>
      </c>
      <c r="G65" s="301" t="s">
        <v>2002</v>
      </c>
      <c r="H65" s="302" t="s">
        <v>841</v>
      </c>
      <c r="I65" s="299" t="s">
        <v>728</v>
      </c>
      <c r="J65" s="309"/>
      <c r="K65" s="324"/>
    </row>
    <row r="66" spans="2:11" s="325" customFormat="1" ht="25.5" x14ac:dyDescent="0.2">
      <c r="B66" s="323"/>
      <c r="C66" s="323"/>
      <c r="D66" s="300" t="s">
        <v>2011</v>
      </c>
      <c r="E66" s="301" t="s">
        <v>1999</v>
      </c>
      <c r="F66" s="301">
        <v>100</v>
      </c>
      <c r="G66" s="301" t="s">
        <v>2002</v>
      </c>
      <c r="H66" s="302" t="s">
        <v>841</v>
      </c>
      <c r="I66" s="299" t="s">
        <v>728</v>
      </c>
      <c r="J66" s="309"/>
      <c r="K66" s="324"/>
    </row>
    <row r="67" spans="2:11" s="325" customFormat="1" ht="25.5" x14ac:dyDescent="0.2">
      <c r="B67" s="323"/>
      <c r="C67" s="323"/>
      <c r="D67" s="300" t="s">
        <v>2012</v>
      </c>
      <c r="E67" s="301" t="s">
        <v>741</v>
      </c>
      <c r="F67" s="301">
        <v>122</v>
      </c>
      <c r="G67" s="301" t="s">
        <v>2002</v>
      </c>
      <c r="H67" s="302" t="s">
        <v>841</v>
      </c>
      <c r="I67" s="299" t="s">
        <v>728</v>
      </c>
      <c r="J67" s="309"/>
      <c r="K67" s="324"/>
    </row>
    <row r="68" spans="2:11" s="325" customFormat="1" ht="25.5" x14ac:dyDescent="0.2">
      <c r="B68" s="323"/>
      <c r="C68" s="323"/>
      <c r="D68" s="300" t="s">
        <v>2013</v>
      </c>
      <c r="E68" s="301" t="s">
        <v>741</v>
      </c>
      <c r="F68" s="301">
        <v>205</v>
      </c>
      <c r="G68" s="301" t="s">
        <v>2002</v>
      </c>
      <c r="H68" s="302" t="s">
        <v>841</v>
      </c>
      <c r="I68" s="299" t="s">
        <v>728</v>
      </c>
      <c r="J68" s="309"/>
      <c r="K68" s="324"/>
    </row>
    <row r="69" spans="2:11" s="325" customFormat="1" ht="28.5" customHeight="1" x14ac:dyDescent="0.2">
      <c r="B69" s="323"/>
      <c r="C69" s="323"/>
      <c r="D69" s="300" t="s">
        <v>2014</v>
      </c>
      <c r="E69" s="301" t="s">
        <v>2015</v>
      </c>
      <c r="F69" s="301">
        <v>500</v>
      </c>
      <c r="G69" s="301" t="s">
        <v>2002</v>
      </c>
      <c r="H69" s="302" t="s">
        <v>853</v>
      </c>
      <c r="I69" s="299" t="s">
        <v>728</v>
      </c>
      <c r="J69" s="309"/>
      <c r="K69" s="324"/>
    </row>
    <row r="70" spans="2:11" s="325" customFormat="1" ht="24" customHeight="1" x14ac:dyDescent="0.2">
      <c r="B70" s="323"/>
      <c r="C70" s="323"/>
      <c r="D70" s="300" t="s">
        <v>2016</v>
      </c>
      <c r="E70" s="301" t="s">
        <v>2017</v>
      </c>
      <c r="F70" s="301">
        <v>291</v>
      </c>
      <c r="G70" s="301" t="s">
        <v>2018</v>
      </c>
      <c r="H70" s="302" t="s">
        <v>2019</v>
      </c>
      <c r="I70" s="299" t="s">
        <v>728</v>
      </c>
      <c r="J70" s="309"/>
      <c r="K70" s="324"/>
    </row>
    <row r="71" spans="2:11" s="325" customFormat="1" ht="23.25" customHeight="1" x14ac:dyDescent="0.2">
      <c r="B71" s="323"/>
      <c r="C71" s="323"/>
      <c r="D71" s="300" t="s">
        <v>2020</v>
      </c>
      <c r="E71" s="301" t="s">
        <v>2021</v>
      </c>
      <c r="F71" s="301">
        <v>489</v>
      </c>
      <c r="G71" s="301" t="s">
        <v>2018</v>
      </c>
      <c r="H71" s="302" t="s">
        <v>2019</v>
      </c>
      <c r="I71" s="299" t="s">
        <v>728</v>
      </c>
      <c r="J71" s="309"/>
      <c r="K71" s="324"/>
    </row>
    <row r="72" spans="2:11" s="325" customFormat="1" ht="25.5" x14ac:dyDescent="0.2">
      <c r="B72" s="323"/>
      <c r="C72" s="323"/>
      <c r="D72" s="300" t="s">
        <v>2022</v>
      </c>
      <c r="E72" s="301" t="s">
        <v>2023</v>
      </c>
      <c r="F72" s="301">
        <v>628</v>
      </c>
      <c r="G72" s="301" t="s">
        <v>2002</v>
      </c>
      <c r="H72" s="302" t="s">
        <v>2024</v>
      </c>
      <c r="I72" s="299" t="s">
        <v>728</v>
      </c>
      <c r="J72" s="309"/>
      <c r="K72" s="324"/>
    </row>
    <row r="73" spans="2:11" s="325" customFormat="1" ht="24" customHeight="1" x14ac:dyDescent="0.2">
      <c r="B73" s="323"/>
      <c r="C73" s="323"/>
      <c r="D73" s="300" t="s">
        <v>2025</v>
      </c>
      <c r="E73" s="301" t="s">
        <v>2026</v>
      </c>
      <c r="F73" s="301">
        <v>288</v>
      </c>
      <c r="G73" s="301" t="s">
        <v>2002</v>
      </c>
      <c r="H73" s="302" t="s">
        <v>2024</v>
      </c>
      <c r="I73" s="299" t="s">
        <v>728</v>
      </c>
      <c r="J73" s="309"/>
      <c r="K73" s="324"/>
    </row>
    <row r="74" spans="2:11" s="325" customFormat="1" ht="24.75" customHeight="1" x14ac:dyDescent="0.2">
      <c r="B74" s="323"/>
      <c r="C74" s="323"/>
      <c r="D74" s="300" t="s">
        <v>2027</v>
      </c>
      <c r="E74" s="301" t="s">
        <v>2028</v>
      </c>
      <c r="F74" s="301">
        <v>429</v>
      </c>
      <c r="G74" s="301" t="s">
        <v>2018</v>
      </c>
      <c r="H74" s="302" t="s">
        <v>2019</v>
      </c>
      <c r="I74" s="299" t="s">
        <v>728</v>
      </c>
      <c r="J74" s="309"/>
      <c r="K74" s="324"/>
    </row>
    <row r="75" spans="2:11" s="325" customFormat="1" ht="24.75" customHeight="1" x14ac:dyDescent="0.2">
      <c r="B75" s="323"/>
      <c r="C75" s="323"/>
      <c r="D75" s="300" t="s">
        <v>2029</v>
      </c>
      <c r="E75" s="301" t="s">
        <v>2030</v>
      </c>
      <c r="F75" s="301">
        <v>301</v>
      </c>
      <c r="G75" s="301" t="s">
        <v>2018</v>
      </c>
      <c r="H75" s="302" t="s">
        <v>2019</v>
      </c>
      <c r="I75" s="299" t="s">
        <v>728</v>
      </c>
      <c r="J75" s="309"/>
      <c r="K75" s="324"/>
    </row>
    <row r="76" spans="2:11" s="325" customFormat="1" ht="24" customHeight="1" x14ac:dyDescent="0.2">
      <c r="B76" s="323"/>
      <c r="C76" s="323"/>
      <c r="D76" s="300" t="s">
        <v>2031</v>
      </c>
      <c r="E76" s="301" t="s">
        <v>2032</v>
      </c>
      <c r="F76" s="301">
        <v>194</v>
      </c>
      <c r="G76" s="301" t="s">
        <v>2018</v>
      </c>
      <c r="H76" s="302" t="s">
        <v>2019</v>
      </c>
      <c r="I76" s="299" t="s">
        <v>728</v>
      </c>
      <c r="J76" s="309"/>
      <c r="K76" s="324"/>
    </row>
    <row r="77" spans="2:11" s="325" customFormat="1" ht="24.75" customHeight="1" x14ac:dyDescent="0.2">
      <c r="B77" s="323"/>
      <c r="C77" s="323"/>
      <c r="D77" s="300" t="s">
        <v>2033</v>
      </c>
      <c r="E77" s="301" t="s">
        <v>2034</v>
      </c>
      <c r="F77" s="301">
        <v>149</v>
      </c>
      <c r="G77" s="301" t="s">
        <v>2002</v>
      </c>
      <c r="H77" s="302" t="s">
        <v>841</v>
      </c>
      <c r="I77" s="299" t="s">
        <v>728</v>
      </c>
      <c r="J77" s="309"/>
      <c r="K77" s="324"/>
    </row>
    <row r="78" spans="2:11" s="325" customFormat="1" ht="24.75" customHeight="1" x14ac:dyDescent="0.2">
      <c r="B78" s="323"/>
      <c r="C78" s="323"/>
      <c r="D78" s="300" t="s">
        <v>2035</v>
      </c>
      <c r="E78" s="301" t="s">
        <v>2036</v>
      </c>
      <c r="F78" s="301">
        <v>178</v>
      </c>
      <c r="G78" s="301" t="s">
        <v>2002</v>
      </c>
      <c r="H78" s="302" t="s">
        <v>841</v>
      </c>
      <c r="I78" s="299" t="s">
        <v>728</v>
      </c>
      <c r="J78" s="309"/>
      <c r="K78" s="324"/>
    </row>
    <row r="79" spans="2:11" s="325" customFormat="1" ht="15" customHeight="1" x14ac:dyDescent="0.2">
      <c r="B79" s="323"/>
      <c r="C79" s="323"/>
      <c r="D79" s="300" t="s">
        <v>2037</v>
      </c>
      <c r="E79" s="301" t="s">
        <v>2038</v>
      </c>
      <c r="F79" s="301">
        <v>420</v>
      </c>
      <c r="G79" s="301" t="s">
        <v>2002</v>
      </c>
      <c r="H79" s="302" t="s">
        <v>856</v>
      </c>
      <c r="I79" s="299" t="s">
        <v>728</v>
      </c>
      <c r="J79" s="309"/>
      <c r="K79" s="324"/>
    </row>
    <row r="80" spans="2:11" s="325" customFormat="1" ht="24.75" customHeight="1" x14ac:dyDescent="0.2">
      <c r="B80" s="323"/>
      <c r="C80" s="323"/>
      <c r="D80" s="300" t="s">
        <v>2039</v>
      </c>
      <c r="E80" s="301" t="s">
        <v>2040</v>
      </c>
      <c r="F80" s="301">
        <v>120</v>
      </c>
      <c r="G80" s="301" t="s">
        <v>2002</v>
      </c>
      <c r="H80" s="302" t="s">
        <v>841</v>
      </c>
      <c r="I80" s="299" t="s">
        <v>728</v>
      </c>
      <c r="J80" s="309"/>
      <c r="K80" s="324"/>
    </row>
    <row r="81" spans="2:11" s="325" customFormat="1" ht="14.25" customHeight="1" x14ac:dyDescent="0.2">
      <c r="B81" s="323"/>
      <c r="C81" s="323"/>
      <c r="D81" s="300" t="s">
        <v>2041</v>
      </c>
      <c r="E81" s="301" t="s">
        <v>2042</v>
      </c>
      <c r="F81" s="301">
        <v>663</v>
      </c>
      <c r="G81" s="301" t="s">
        <v>2002</v>
      </c>
      <c r="H81" s="302" t="s">
        <v>856</v>
      </c>
      <c r="I81" s="299" t="s">
        <v>728</v>
      </c>
      <c r="J81" s="309"/>
      <c r="K81" s="324"/>
    </row>
    <row r="82" spans="2:11" s="325" customFormat="1" ht="14.25" customHeight="1" x14ac:dyDescent="0.2">
      <c r="B82" s="323"/>
      <c r="C82" s="323"/>
      <c r="D82" s="300" t="s">
        <v>2043</v>
      </c>
      <c r="E82" s="301" t="s">
        <v>1378</v>
      </c>
      <c r="F82" s="301">
        <v>112</v>
      </c>
      <c r="G82" s="301" t="s">
        <v>2002</v>
      </c>
      <c r="H82" s="302" t="s">
        <v>856</v>
      </c>
      <c r="I82" s="299" t="s">
        <v>728</v>
      </c>
      <c r="J82" s="309"/>
      <c r="K82" s="324"/>
    </row>
    <row r="83" spans="2:11" s="325" customFormat="1" ht="24.75" customHeight="1" x14ac:dyDescent="0.2">
      <c r="B83" s="323"/>
      <c r="C83" s="323"/>
      <c r="D83" s="300" t="s">
        <v>2044</v>
      </c>
      <c r="E83" s="301" t="s">
        <v>2045</v>
      </c>
      <c r="F83" s="301">
        <v>165</v>
      </c>
      <c r="G83" s="301" t="s">
        <v>2002</v>
      </c>
      <c r="H83" s="302" t="s">
        <v>841</v>
      </c>
      <c r="I83" s="299" t="s">
        <v>728</v>
      </c>
      <c r="J83" s="309"/>
      <c r="K83" s="324"/>
    </row>
    <row r="84" spans="2:11" s="325" customFormat="1" ht="24.75" customHeight="1" x14ac:dyDescent="0.2">
      <c r="B84" s="323"/>
      <c r="C84" s="323"/>
      <c r="D84" s="300" t="s">
        <v>2046</v>
      </c>
      <c r="E84" s="301" t="s">
        <v>2047</v>
      </c>
      <c r="F84" s="301">
        <v>393</v>
      </c>
      <c r="G84" s="301" t="s">
        <v>2002</v>
      </c>
      <c r="H84" s="302" t="s">
        <v>841</v>
      </c>
      <c r="I84" s="299" t="s">
        <v>728</v>
      </c>
      <c r="J84" s="309"/>
      <c r="K84" s="324"/>
    </row>
    <row r="85" spans="2:11" s="325" customFormat="1" ht="22.5" customHeight="1" x14ac:dyDescent="0.2">
      <c r="B85" s="323"/>
      <c r="C85" s="323"/>
      <c r="D85" s="300" t="s">
        <v>2048</v>
      </c>
      <c r="E85" s="301" t="s">
        <v>1042</v>
      </c>
      <c r="F85" s="301">
        <v>191</v>
      </c>
      <c r="G85" s="301" t="s">
        <v>2002</v>
      </c>
      <c r="H85" s="302" t="s">
        <v>841</v>
      </c>
      <c r="I85" s="299" t="s">
        <v>728</v>
      </c>
      <c r="J85" s="309"/>
      <c r="K85" s="324"/>
    </row>
    <row r="86" spans="2:11" s="325" customFormat="1" ht="26.25" customHeight="1" x14ac:dyDescent="0.2">
      <c r="B86" s="323"/>
      <c r="C86" s="323"/>
      <c r="D86" s="300" t="s">
        <v>2049</v>
      </c>
      <c r="E86" s="301" t="s">
        <v>2050</v>
      </c>
      <c r="F86" s="301">
        <v>217</v>
      </c>
      <c r="G86" s="301" t="s">
        <v>2018</v>
      </c>
      <c r="H86" s="302" t="s">
        <v>2019</v>
      </c>
      <c r="I86" s="299" t="s">
        <v>728</v>
      </c>
      <c r="J86" s="309"/>
      <c r="K86" s="324"/>
    </row>
    <row r="87" spans="2:11" s="325" customFormat="1" ht="27" customHeight="1" x14ac:dyDescent="0.2">
      <c r="B87" s="323"/>
      <c r="C87" s="323"/>
      <c r="D87" s="300" t="s">
        <v>2051</v>
      </c>
      <c r="E87" s="301" t="s">
        <v>2052</v>
      </c>
      <c r="F87" s="301">
        <v>315</v>
      </c>
      <c r="G87" s="301" t="s">
        <v>2018</v>
      </c>
      <c r="H87" s="302" t="s">
        <v>2019</v>
      </c>
      <c r="I87" s="299" t="s">
        <v>728</v>
      </c>
      <c r="J87" s="309"/>
      <c r="K87" s="324"/>
    </row>
    <row r="88" spans="2:11" s="325" customFormat="1" ht="24.75" customHeight="1" x14ac:dyDescent="0.2">
      <c r="B88" s="323"/>
      <c r="C88" s="323"/>
      <c r="D88" s="300" t="s">
        <v>2053</v>
      </c>
      <c r="E88" s="301" t="s">
        <v>2054</v>
      </c>
      <c r="F88" s="301">
        <v>252</v>
      </c>
      <c r="G88" s="301" t="s">
        <v>2018</v>
      </c>
      <c r="H88" s="302" t="s">
        <v>2019</v>
      </c>
      <c r="I88" s="299" t="s">
        <v>728</v>
      </c>
      <c r="J88" s="309"/>
      <c r="K88" s="324"/>
    </row>
    <row r="89" spans="2:11" s="325" customFormat="1" ht="24" customHeight="1" x14ac:dyDescent="0.2">
      <c r="B89" s="323"/>
      <c r="C89" s="323"/>
      <c r="D89" s="300" t="s">
        <v>2055</v>
      </c>
      <c r="E89" s="301" t="s">
        <v>2056</v>
      </c>
      <c r="F89" s="301">
        <v>343</v>
      </c>
      <c r="G89" s="301" t="s">
        <v>2002</v>
      </c>
      <c r="H89" s="302" t="s">
        <v>856</v>
      </c>
      <c r="I89" s="299" t="s">
        <v>728</v>
      </c>
      <c r="J89" s="309"/>
      <c r="K89" s="324"/>
    </row>
    <row r="90" spans="2:11" s="325" customFormat="1" ht="26.25" customHeight="1" x14ac:dyDescent="0.2">
      <c r="B90" s="323"/>
      <c r="C90" s="323"/>
      <c r="D90" s="300" t="s">
        <v>2057</v>
      </c>
      <c r="E90" s="301" t="s">
        <v>2058</v>
      </c>
      <c r="F90" s="301">
        <v>172</v>
      </c>
      <c r="G90" s="301" t="s">
        <v>2018</v>
      </c>
      <c r="H90" s="302" t="s">
        <v>2019</v>
      </c>
      <c r="I90" s="299" t="s">
        <v>728</v>
      </c>
      <c r="J90" s="309"/>
      <c r="K90" s="324"/>
    </row>
    <row r="91" spans="2:11" s="325" customFormat="1" ht="26.25" customHeight="1" x14ac:dyDescent="0.2">
      <c r="B91" s="323"/>
      <c r="C91" s="323"/>
      <c r="D91" s="300" t="s">
        <v>2059</v>
      </c>
      <c r="E91" s="301" t="s">
        <v>2060</v>
      </c>
      <c r="F91" s="301">
        <v>423</v>
      </c>
      <c r="G91" s="301" t="s">
        <v>2002</v>
      </c>
      <c r="H91" s="302" t="s">
        <v>841</v>
      </c>
      <c r="I91" s="299" t="s">
        <v>728</v>
      </c>
      <c r="J91" s="309"/>
      <c r="K91" s="324"/>
    </row>
    <row r="92" spans="2:11" s="325" customFormat="1" ht="26.25" customHeight="1" x14ac:dyDescent="0.2">
      <c r="B92" s="323"/>
      <c r="C92" s="323"/>
      <c r="D92" s="300" t="s">
        <v>2061</v>
      </c>
      <c r="E92" s="301" t="s">
        <v>2062</v>
      </c>
      <c r="F92" s="301">
        <v>129</v>
      </c>
      <c r="G92" s="301" t="s">
        <v>2018</v>
      </c>
      <c r="H92" s="302" t="s">
        <v>2019</v>
      </c>
      <c r="I92" s="299" t="s">
        <v>728</v>
      </c>
      <c r="J92" s="309"/>
      <c r="K92" s="324"/>
    </row>
    <row r="93" spans="2:11" s="325" customFormat="1" ht="26.25" customHeight="1" x14ac:dyDescent="0.2">
      <c r="B93" s="323"/>
      <c r="C93" s="323"/>
      <c r="D93" s="300" t="s">
        <v>2063</v>
      </c>
      <c r="E93" s="301" t="s">
        <v>2064</v>
      </c>
      <c r="F93" s="301">
        <v>411</v>
      </c>
      <c r="G93" s="301" t="s">
        <v>2002</v>
      </c>
      <c r="H93" s="302" t="s">
        <v>841</v>
      </c>
      <c r="I93" s="299" t="s">
        <v>728</v>
      </c>
      <c r="J93" s="309"/>
      <c r="K93" s="324"/>
    </row>
    <row r="94" spans="2:11" s="325" customFormat="1" ht="26.25" customHeight="1" x14ac:dyDescent="0.2">
      <c r="B94" s="323"/>
      <c r="C94" s="323"/>
      <c r="D94" s="300" t="s">
        <v>2065</v>
      </c>
      <c r="E94" s="301" t="s">
        <v>2066</v>
      </c>
      <c r="F94" s="301">
        <v>433</v>
      </c>
      <c r="G94" s="301" t="s">
        <v>2018</v>
      </c>
      <c r="H94" s="302" t="s">
        <v>2019</v>
      </c>
      <c r="I94" s="299" t="s">
        <v>728</v>
      </c>
      <c r="J94" s="309"/>
      <c r="K94" s="324"/>
    </row>
    <row r="95" spans="2:11" s="325" customFormat="1" ht="26.25" customHeight="1" x14ac:dyDescent="0.2">
      <c r="B95" s="323"/>
      <c r="C95" s="323"/>
      <c r="D95" s="300" t="s">
        <v>2067</v>
      </c>
      <c r="E95" s="301" t="s">
        <v>2068</v>
      </c>
      <c r="F95" s="301">
        <v>366</v>
      </c>
      <c r="G95" s="301" t="s">
        <v>2002</v>
      </c>
      <c r="H95" s="302" t="s">
        <v>841</v>
      </c>
      <c r="I95" s="299" t="s">
        <v>728</v>
      </c>
      <c r="J95" s="309"/>
      <c r="K95" s="324"/>
    </row>
    <row r="96" spans="2:11" s="325" customFormat="1" ht="26.25" customHeight="1" x14ac:dyDescent="0.2">
      <c r="B96" s="323"/>
      <c r="C96" s="323"/>
      <c r="D96" s="300" t="s">
        <v>2069</v>
      </c>
      <c r="E96" s="301" t="s">
        <v>1966</v>
      </c>
      <c r="F96" s="301">
        <v>386</v>
      </c>
      <c r="G96" s="301" t="s">
        <v>2002</v>
      </c>
      <c r="H96" s="302" t="s">
        <v>841</v>
      </c>
      <c r="I96" s="299" t="s">
        <v>728</v>
      </c>
      <c r="J96" s="309"/>
      <c r="K96" s="324"/>
    </row>
    <row r="97" spans="2:11" s="325" customFormat="1" ht="26.25" customHeight="1" x14ac:dyDescent="0.2">
      <c r="B97" s="323"/>
      <c r="C97" s="323"/>
      <c r="D97" s="300" t="s">
        <v>2070</v>
      </c>
      <c r="E97" s="301" t="s">
        <v>2071</v>
      </c>
      <c r="F97" s="301">
        <v>566</v>
      </c>
      <c r="G97" s="301" t="s">
        <v>2018</v>
      </c>
      <c r="H97" s="302" t="s">
        <v>2072</v>
      </c>
      <c r="I97" s="299" t="s">
        <v>728</v>
      </c>
      <c r="J97" s="309"/>
      <c r="K97" s="324"/>
    </row>
    <row r="98" spans="2:11" s="325" customFormat="1" ht="26.25" customHeight="1" x14ac:dyDescent="0.2">
      <c r="B98" s="323"/>
      <c r="C98" s="323"/>
      <c r="D98" s="300" t="s">
        <v>2073</v>
      </c>
      <c r="E98" s="301" t="s">
        <v>2074</v>
      </c>
      <c r="F98" s="301">
        <v>510</v>
      </c>
      <c r="G98" s="301" t="s">
        <v>2018</v>
      </c>
      <c r="H98" s="302" t="s">
        <v>2072</v>
      </c>
      <c r="I98" s="299" t="s">
        <v>728</v>
      </c>
      <c r="J98" s="309"/>
      <c r="K98" s="324"/>
    </row>
    <row r="99" spans="2:11" s="325" customFormat="1" ht="26.25" customHeight="1" x14ac:dyDescent="0.2">
      <c r="B99" s="323"/>
      <c r="C99" s="323"/>
      <c r="D99" s="300" t="s">
        <v>2075</v>
      </c>
      <c r="E99" s="301" t="s">
        <v>2076</v>
      </c>
      <c r="F99" s="301">
        <v>148</v>
      </c>
      <c r="G99" s="301" t="s">
        <v>2002</v>
      </c>
      <c r="H99" s="302" t="s">
        <v>2072</v>
      </c>
      <c r="I99" s="299" t="s">
        <v>728</v>
      </c>
      <c r="J99" s="309"/>
      <c r="K99" s="324"/>
    </row>
    <row r="100" spans="2:11" s="325" customFormat="1" ht="26.25" customHeight="1" x14ac:dyDescent="0.2">
      <c r="B100" s="323"/>
      <c r="C100" s="323"/>
      <c r="D100" s="300" t="s">
        <v>2077</v>
      </c>
      <c r="E100" s="301" t="s">
        <v>2078</v>
      </c>
      <c r="F100" s="301">
        <v>230</v>
      </c>
      <c r="G100" s="301" t="s">
        <v>2002</v>
      </c>
      <c r="H100" s="302" t="s">
        <v>841</v>
      </c>
      <c r="I100" s="299" t="s">
        <v>728</v>
      </c>
      <c r="J100" s="309"/>
      <c r="K100" s="324"/>
    </row>
    <row r="101" spans="2:11" s="325" customFormat="1" ht="26.25" customHeight="1" x14ac:dyDescent="0.2">
      <c r="B101" s="323"/>
      <c r="C101" s="323"/>
      <c r="D101" s="300" t="s">
        <v>2079</v>
      </c>
      <c r="E101" s="301" t="s">
        <v>1974</v>
      </c>
      <c r="F101" s="301">
        <v>391</v>
      </c>
      <c r="G101" s="301" t="s">
        <v>2018</v>
      </c>
      <c r="H101" s="302" t="s">
        <v>2019</v>
      </c>
      <c r="I101" s="299" t="s">
        <v>728</v>
      </c>
      <c r="J101" s="309"/>
      <c r="K101" s="324"/>
    </row>
    <row r="102" spans="2:11" s="325" customFormat="1" ht="26.25" customHeight="1" x14ac:dyDescent="0.2">
      <c r="B102" s="323"/>
      <c r="C102" s="323"/>
      <c r="D102" s="300" t="s">
        <v>2080</v>
      </c>
      <c r="E102" s="301" t="s">
        <v>1325</v>
      </c>
      <c r="F102" s="301">
        <v>667</v>
      </c>
      <c r="G102" s="301" t="s">
        <v>2002</v>
      </c>
      <c r="H102" s="302" t="s">
        <v>841</v>
      </c>
      <c r="I102" s="299" t="s">
        <v>728</v>
      </c>
      <c r="J102" s="309"/>
      <c r="K102" s="324"/>
    </row>
    <row r="103" spans="2:11" s="325" customFormat="1" ht="26.25" customHeight="1" x14ac:dyDescent="0.2">
      <c r="B103" s="323"/>
      <c r="C103" s="323"/>
      <c r="D103" s="300" t="s">
        <v>2081</v>
      </c>
      <c r="E103" s="301" t="s">
        <v>2082</v>
      </c>
      <c r="F103" s="301">
        <v>246</v>
      </c>
      <c r="G103" s="301" t="s">
        <v>2002</v>
      </c>
      <c r="H103" s="302" t="s">
        <v>841</v>
      </c>
      <c r="I103" s="299" t="s">
        <v>728</v>
      </c>
      <c r="J103" s="309"/>
      <c r="K103" s="324"/>
    </row>
    <row r="104" spans="2:11" s="325" customFormat="1" ht="26.25" customHeight="1" x14ac:dyDescent="0.2">
      <c r="B104" s="323"/>
      <c r="C104" s="323"/>
      <c r="D104" s="300" t="s">
        <v>2083</v>
      </c>
      <c r="E104" s="301" t="s">
        <v>2084</v>
      </c>
      <c r="F104" s="301">
        <v>213</v>
      </c>
      <c r="G104" s="301" t="s">
        <v>2002</v>
      </c>
      <c r="H104" s="302" t="s">
        <v>841</v>
      </c>
      <c r="I104" s="299" t="s">
        <v>728</v>
      </c>
      <c r="J104" s="309"/>
      <c r="K104" s="324"/>
    </row>
    <row r="105" spans="2:11" s="325" customFormat="1" ht="26.25" customHeight="1" x14ac:dyDescent="0.2">
      <c r="B105" s="323"/>
      <c r="C105" s="323"/>
      <c r="D105" s="300" t="s">
        <v>2085</v>
      </c>
      <c r="E105" s="301" t="s">
        <v>2086</v>
      </c>
      <c r="F105" s="301">
        <v>304</v>
      </c>
      <c r="G105" s="301" t="s">
        <v>2002</v>
      </c>
      <c r="H105" s="302" t="s">
        <v>2024</v>
      </c>
      <c r="I105" s="299" t="s">
        <v>728</v>
      </c>
      <c r="J105" s="309"/>
      <c r="K105" s="324"/>
    </row>
    <row r="106" spans="2:11" s="325" customFormat="1" ht="26.25" customHeight="1" x14ac:dyDescent="0.2">
      <c r="B106" s="323"/>
      <c r="C106" s="323"/>
      <c r="D106" s="300" t="s">
        <v>2087</v>
      </c>
      <c r="E106" s="301" t="s">
        <v>2088</v>
      </c>
      <c r="F106" s="301">
        <v>283</v>
      </c>
      <c r="G106" s="301" t="s">
        <v>2002</v>
      </c>
      <c r="H106" s="302" t="s">
        <v>2024</v>
      </c>
      <c r="I106" s="299" t="s">
        <v>728</v>
      </c>
      <c r="J106" s="309"/>
      <c r="K106" s="324"/>
    </row>
    <row r="107" spans="2:11" s="325" customFormat="1" ht="26.25" customHeight="1" x14ac:dyDescent="0.2">
      <c r="B107" s="323"/>
      <c r="C107" s="323"/>
      <c r="D107" s="300" t="s">
        <v>2089</v>
      </c>
      <c r="E107" s="301" t="s">
        <v>2090</v>
      </c>
      <c r="F107" s="301">
        <v>236</v>
      </c>
      <c r="G107" s="301" t="s">
        <v>2002</v>
      </c>
      <c r="H107" s="302" t="s">
        <v>2024</v>
      </c>
      <c r="I107" s="299" t="s">
        <v>728</v>
      </c>
      <c r="J107" s="309"/>
      <c r="K107" s="324"/>
    </row>
    <row r="108" spans="2:11" s="325" customFormat="1" ht="26.25" customHeight="1" x14ac:dyDescent="0.2">
      <c r="B108" s="323"/>
      <c r="C108" s="323"/>
      <c r="D108" s="300" t="s">
        <v>2091</v>
      </c>
      <c r="E108" s="301" t="s">
        <v>741</v>
      </c>
      <c r="F108" s="301">
        <v>446</v>
      </c>
      <c r="G108" s="301" t="s">
        <v>2018</v>
      </c>
      <c r="H108" s="302" t="s">
        <v>841</v>
      </c>
      <c r="I108" s="299" t="s">
        <v>728</v>
      </c>
      <c r="J108" s="309"/>
      <c r="K108" s="324"/>
    </row>
    <row r="109" spans="2:11" s="325" customFormat="1" ht="26.25" customHeight="1" x14ac:dyDescent="0.2">
      <c r="B109" s="323"/>
      <c r="C109" s="323"/>
      <c r="D109" s="300" t="s">
        <v>2092</v>
      </c>
      <c r="E109" s="301" t="s">
        <v>2093</v>
      </c>
      <c r="F109" s="301">
        <v>312</v>
      </c>
      <c r="G109" s="301" t="s">
        <v>2002</v>
      </c>
      <c r="H109" s="302" t="s">
        <v>841</v>
      </c>
      <c r="I109" s="299" t="s">
        <v>728</v>
      </c>
      <c r="J109" s="309"/>
      <c r="K109" s="324"/>
    </row>
    <row r="110" spans="2:11" s="325" customFormat="1" ht="26.25" customHeight="1" x14ac:dyDescent="0.2">
      <c r="B110" s="323"/>
      <c r="C110" s="323"/>
      <c r="D110" s="300" t="s">
        <v>2094</v>
      </c>
      <c r="E110" s="301" t="s">
        <v>2095</v>
      </c>
      <c r="F110" s="301">
        <v>123</v>
      </c>
      <c r="G110" s="301" t="s">
        <v>2002</v>
      </c>
      <c r="H110" s="302" t="s">
        <v>841</v>
      </c>
      <c r="I110" s="299" t="s">
        <v>728</v>
      </c>
      <c r="J110" s="309"/>
      <c r="K110" s="324"/>
    </row>
    <row r="111" spans="2:11" s="325" customFormat="1" ht="26.25" customHeight="1" x14ac:dyDescent="0.2">
      <c r="B111" s="323"/>
      <c r="C111" s="323"/>
      <c r="D111" s="300" t="s">
        <v>2096</v>
      </c>
      <c r="E111" s="301" t="s">
        <v>1339</v>
      </c>
      <c r="F111" s="301">
        <v>218</v>
      </c>
      <c r="G111" s="301" t="s">
        <v>2002</v>
      </c>
      <c r="H111" s="302" t="s">
        <v>841</v>
      </c>
      <c r="I111" s="299" t="s">
        <v>728</v>
      </c>
      <c r="J111" s="309"/>
      <c r="K111" s="324"/>
    </row>
    <row r="112" spans="2:11" s="325" customFormat="1" ht="26.25" customHeight="1" x14ac:dyDescent="0.2">
      <c r="B112" s="323"/>
      <c r="C112" s="323"/>
      <c r="D112" s="300" t="s">
        <v>2097</v>
      </c>
      <c r="E112" s="301" t="s">
        <v>2098</v>
      </c>
      <c r="F112" s="301">
        <v>284</v>
      </c>
      <c r="G112" s="301" t="s">
        <v>2002</v>
      </c>
      <c r="H112" s="302" t="s">
        <v>841</v>
      </c>
      <c r="I112" s="299" t="s">
        <v>728</v>
      </c>
      <c r="J112" s="309"/>
      <c r="K112" s="324"/>
    </row>
    <row r="113" spans="2:11" s="325" customFormat="1" ht="26.25" customHeight="1" x14ac:dyDescent="0.2">
      <c r="B113" s="323"/>
      <c r="C113" s="323"/>
      <c r="D113" s="300" t="s">
        <v>2099</v>
      </c>
      <c r="E113" s="301" t="s">
        <v>2100</v>
      </c>
      <c r="F113" s="301">
        <v>213</v>
      </c>
      <c r="G113" s="301" t="s">
        <v>2002</v>
      </c>
      <c r="H113" s="302" t="s">
        <v>841</v>
      </c>
      <c r="I113" s="299" t="s">
        <v>728</v>
      </c>
      <c r="J113" s="309"/>
      <c r="K113" s="324"/>
    </row>
    <row r="114" spans="2:11" s="325" customFormat="1" ht="26.25" customHeight="1" x14ac:dyDescent="0.2">
      <c r="B114" s="323"/>
      <c r="C114" s="323"/>
      <c r="D114" s="300" t="s">
        <v>2101</v>
      </c>
      <c r="E114" s="301" t="s">
        <v>2102</v>
      </c>
      <c r="F114" s="301">
        <v>70</v>
      </c>
      <c r="G114" s="301" t="s">
        <v>695</v>
      </c>
      <c r="H114" s="302" t="s">
        <v>1929</v>
      </c>
      <c r="I114" s="299" t="s">
        <v>728</v>
      </c>
      <c r="J114" s="309"/>
      <c r="K114" s="324"/>
    </row>
    <row r="115" spans="2:11" s="325" customFormat="1" ht="26.25" customHeight="1" x14ac:dyDescent="0.2">
      <c r="B115" s="323"/>
      <c r="C115" s="323"/>
      <c r="D115" s="300" t="s">
        <v>2103</v>
      </c>
      <c r="E115" s="301" t="s">
        <v>1576</v>
      </c>
      <c r="F115" s="301">
        <v>30</v>
      </c>
      <c r="G115" s="301" t="s">
        <v>695</v>
      </c>
      <c r="H115" s="302" t="s">
        <v>1938</v>
      </c>
      <c r="I115" s="299" t="s">
        <v>728</v>
      </c>
      <c r="J115" s="309"/>
      <c r="K115" s="324"/>
    </row>
    <row r="116" spans="2:11" s="325" customFormat="1" ht="26.25" customHeight="1" x14ac:dyDescent="0.2">
      <c r="B116" s="323"/>
      <c r="C116" s="323"/>
      <c r="D116" s="300" t="s">
        <v>2104</v>
      </c>
      <c r="E116" s="575" t="s">
        <v>2105</v>
      </c>
      <c r="F116" s="301">
        <v>300</v>
      </c>
      <c r="G116" s="301" t="s">
        <v>695</v>
      </c>
      <c r="H116" s="302" t="s">
        <v>1929</v>
      </c>
      <c r="I116" s="299" t="s">
        <v>728</v>
      </c>
      <c r="J116" s="309"/>
      <c r="K116" s="324"/>
    </row>
    <row r="117" spans="2:11" s="325" customFormat="1" ht="26.25" customHeight="1" x14ac:dyDescent="0.2">
      <c r="B117" s="323"/>
      <c r="C117" s="323"/>
      <c r="D117" s="300" t="s">
        <v>2106</v>
      </c>
      <c r="E117" s="301" t="s">
        <v>2107</v>
      </c>
      <c r="F117" s="301">
        <v>100</v>
      </c>
      <c r="G117" s="301" t="s">
        <v>695</v>
      </c>
      <c r="H117" s="302" t="s">
        <v>1929</v>
      </c>
      <c r="I117" s="299" t="s">
        <v>728</v>
      </c>
      <c r="J117" s="309"/>
      <c r="K117" s="324"/>
    </row>
    <row r="118" spans="2:11" s="325" customFormat="1" ht="26.25" customHeight="1" x14ac:dyDescent="0.2">
      <c r="B118" s="323"/>
      <c r="C118" s="323"/>
      <c r="D118" s="300" t="s">
        <v>2108</v>
      </c>
      <c r="E118" s="301" t="s">
        <v>2109</v>
      </c>
      <c r="F118" s="301">
        <v>100</v>
      </c>
      <c r="G118" s="301" t="s">
        <v>695</v>
      </c>
      <c r="H118" s="302" t="s">
        <v>1945</v>
      </c>
      <c r="I118" s="299" t="s">
        <v>728</v>
      </c>
      <c r="J118" s="309"/>
      <c r="K118" s="324"/>
    </row>
    <row r="119" spans="2:11" s="325" customFormat="1" ht="26.25" customHeight="1" x14ac:dyDescent="0.2">
      <c r="B119" s="323"/>
      <c r="C119" s="323"/>
      <c r="D119" s="300" t="s">
        <v>2110</v>
      </c>
      <c r="E119" s="301" t="s">
        <v>2111</v>
      </c>
      <c r="F119" s="301">
        <v>100</v>
      </c>
      <c r="G119" s="301" t="s">
        <v>695</v>
      </c>
      <c r="H119" s="302" t="s">
        <v>1929</v>
      </c>
      <c r="I119" s="299" t="s">
        <v>728</v>
      </c>
      <c r="J119" s="309"/>
      <c r="K119" s="324"/>
    </row>
    <row r="120" spans="2:11" s="325" customFormat="1" ht="26.25" customHeight="1" x14ac:dyDescent="0.2">
      <c r="B120" s="323"/>
      <c r="C120" s="323"/>
      <c r="D120" s="300" t="s">
        <v>2112</v>
      </c>
      <c r="E120" s="574" t="s">
        <v>2113</v>
      </c>
      <c r="F120" s="301">
        <v>22</v>
      </c>
      <c r="G120" s="301" t="s">
        <v>695</v>
      </c>
      <c r="H120" s="302" t="s">
        <v>1945</v>
      </c>
      <c r="I120" s="299" t="s">
        <v>728</v>
      </c>
      <c r="J120" s="309"/>
      <c r="K120" s="324"/>
    </row>
    <row r="121" spans="2:11" s="325" customFormat="1" ht="26.25" customHeight="1" x14ac:dyDescent="0.2">
      <c r="B121" s="323"/>
      <c r="C121" s="323"/>
      <c r="D121" s="300" t="s">
        <v>2114</v>
      </c>
      <c r="E121" s="301" t="s">
        <v>2115</v>
      </c>
      <c r="F121" s="301">
        <v>100</v>
      </c>
      <c r="G121" s="301" t="s">
        <v>695</v>
      </c>
      <c r="H121" s="302" t="s">
        <v>1945</v>
      </c>
      <c r="I121" s="299" t="s">
        <v>728</v>
      </c>
      <c r="J121" s="309"/>
      <c r="K121" s="324"/>
    </row>
    <row r="122" spans="2:11" s="325" customFormat="1" ht="26.25" customHeight="1" x14ac:dyDescent="0.2">
      <c r="B122" s="323"/>
      <c r="C122" s="323"/>
      <c r="D122" s="300" t="s">
        <v>2116</v>
      </c>
      <c r="E122" s="301" t="s">
        <v>2117</v>
      </c>
      <c r="F122" s="301">
        <v>200</v>
      </c>
      <c r="G122" s="301" t="s">
        <v>695</v>
      </c>
      <c r="H122" s="302" t="s">
        <v>1929</v>
      </c>
      <c r="I122" s="299" t="s">
        <v>728</v>
      </c>
      <c r="J122" s="309"/>
      <c r="K122" s="324"/>
    </row>
    <row r="123" spans="2:11" s="325" customFormat="1" ht="26.25" customHeight="1" x14ac:dyDescent="0.2">
      <c r="B123" s="323"/>
      <c r="C123" s="323"/>
      <c r="D123" s="300" t="s">
        <v>2118</v>
      </c>
      <c r="E123" s="301" t="s">
        <v>2119</v>
      </c>
      <c r="F123" s="301">
        <v>100</v>
      </c>
      <c r="G123" s="301" t="s">
        <v>695</v>
      </c>
      <c r="H123" s="302" t="s">
        <v>1929</v>
      </c>
      <c r="I123" s="299" t="s">
        <v>728</v>
      </c>
      <c r="J123" s="309"/>
      <c r="K123" s="324"/>
    </row>
    <row r="124" spans="2:11" s="325" customFormat="1" ht="26.25" customHeight="1" x14ac:dyDescent="0.2">
      <c r="B124" s="323"/>
      <c r="C124" s="323"/>
      <c r="D124" s="300" t="s">
        <v>2120</v>
      </c>
      <c r="E124" s="301" t="s">
        <v>2121</v>
      </c>
      <c r="F124" s="301">
        <v>200</v>
      </c>
      <c r="G124" s="301" t="s">
        <v>695</v>
      </c>
      <c r="H124" s="302" t="s">
        <v>1929</v>
      </c>
      <c r="I124" s="299" t="s">
        <v>728</v>
      </c>
      <c r="J124" s="309"/>
      <c r="K124" s="324"/>
    </row>
    <row r="125" spans="2:11" s="325" customFormat="1" ht="26.25" customHeight="1" x14ac:dyDescent="0.2">
      <c r="B125" s="323"/>
      <c r="C125" s="323"/>
      <c r="D125" s="300" t="s">
        <v>2122</v>
      </c>
      <c r="E125" s="301" t="s">
        <v>2123</v>
      </c>
      <c r="F125" s="301">
        <v>200</v>
      </c>
      <c r="G125" s="301" t="s">
        <v>695</v>
      </c>
      <c r="H125" s="302" t="s">
        <v>1945</v>
      </c>
      <c r="I125" s="299" t="s">
        <v>728</v>
      </c>
      <c r="J125" s="309"/>
      <c r="K125" s="324"/>
    </row>
    <row r="126" spans="2:11" s="325" customFormat="1" ht="26.25" customHeight="1" x14ac:dyDescent="0.2">
      <c r="B126" s="323"/>
      <c r="C126" s="323"/>
      <c r="D126" s="300" t="s">
        <v>2124</v>
      </c>
      <c r="E126" s="301" t="s">
        <v>2125</v>
      </c>
      <c r="F126" s="301">
        <v>100</v>
      </c>
      <c r="G126" s="301" t="s">
        <v>695</v>
      </c>
      <c r="H126" s="302" t="s">
        <v>1929</v>
      </c>
      <c r="I126" s="299" t="s">
        <v>728</v>
      </c>
      <c r="J126" s="309"/>
      <c r="K126" s="324"/>
    </row>
    <row r="127" spans="2:11" s="325" customFormat="1" ht="26.25" customHeight="1" x14ac:dyDescent="0.2">
      <c r="B127" s="323"/>
      <c r="C127" s="323"/>
      <c r="D127" s="300" t="s">
        <v>2126</v>
      </c>
      <c r="E127" s="301" t="s">
        <v>2028</v>
      </c>
      <c r="F127" s="301">
        <v>90</v>
      </c>
      <c r="G127" s="301" t="s">
        <v>695</v>
      </c>
      <c r="H127" s="302" t="s">
        <v>1929</v>
      </c>
      <c r="I127" s="299" t="s">
        <v>728</v>
      </c>
      <c r="J127" s="309"/>
      <c r="K127" s="324"/>
    </row>
    <row r="128" spans="2:11" s="325" customFormat="1" ht="26.25" customHeight="1" x14ac:dyDescent="0.2">
      <c r="B128" s="323"/>
      <c r="C128" s="323"/>
      <c r="D128" s="300" t="s">
        <v>2127</v>
      </c>
      <c r="E128" s="301" t="s">
        <v>2128</v>
      </c>
      <c r="F128" s="301">
        <v>100</v>
      </c>
      <c r="G128" s="301" t="s">
        <v>695</v>
      </c>
      <c r="H128" s="302" t="s">
        <v>1929</v>
      </c>
      <c r="I128" s="299" t="s">
        <v>728</v>
      </c>
      <c r="J128" s="309"/>
      <c r="K128" s="324"/>
    </row>
    <row r="129" spans="2:11" s="325" customFormat="1" ht="26.25" customHeight="1" x14ac:dyDescent="0.2">
      <c r="B129" s="323"/>
      <c r="C129" s="323"/>
      <c r="D129" s="300" t="s">
        <v>2129</v>
      </c>
      <c r="E129" s="301" t="s">
        <v>2130</v>
      </c>
      <c r="F129" s="301">
        <v>99</v>
      </c>
      <c r="G129" s="301" t="s">
        <v>695</v>
      </c>
      <c r="H129" s="302" t="s">
        <v>1929</v>
      </c>
      <c r="I129" s="299" t="s">
        <v>728</v>
      </c>
      <c r="J129" s="309"/>
      <c r="K129" s="324"/>
    </row>
    <row r="130" spans="2:11" s="325" customFormat="1" ht="26.25" customHeight="1" x14ac:dyDescent="0.2">
      <c r="B130" s="323"/>
      <c r="C130" s="323"/>
      <c r="D130" s="300" t="s">
        <v>2131</v>
      </c>
      <c r="E130" s="301" t="s">
        <v>2132</v>
      </c>
      <c r="F130" s="301">
        <v>100</v>
      </c>
      <c r="G130" s="301" t="s">
        <v>695</v>
      </c>
      <c r="H130" s="302" t="s">
        <v>1929</v>
      </c>
      <c r="I130" s="299" t="s">
        <v>728</v>
      </c>
      <c r="J130" s="309"/>
      <c r="K130" s="324"/>
    </row>
    <row r="131" spans="2:11" s="325" customFormat="1" ht="26.25" customHeight="1" x14ac:dyDescent="0.2">
      <c r="B131" s="323"/>
      <c r="C131" s="323"/>
      <c r="D131" s="300" t="s">
        <v>2133</v>
      </c>
      <c r="E131" s="301" t="s">
        <v>2134</v>
      </c>
      <c r="F131" s="301">
        <v>60</v>
      </c>
      <c r="G131" s="301" t="s">
        <v>695</v>
      </c>
      <c r="H131" s="302" t="s">
        <v>1938</v>
      </c>
      <c r="I131" s="299" t="s">
        <v>728</v>
      </c>
      <c r="J131" s="309"/>
      <c r="K131" s="324"/>
    </row>
    <row r="132" spans="2:11" s="325" customFormat="1" ht="26.25" customHeight="1" x14ac:dyDescent="0.2">
      <c r="B132" s="323"/>
      <c r="C132" s="323"/>
      <c r="D132" s="300" t="s">
        <v>2135</v>
      </c>
      <c r="E132" s="301" t="s">
        <v>2136</v>
      </c>
      <c r="F132" s="301">
        <v>100</v>
      </c>
      <c r="G132" s="301" t="s">
        <v>695</v>
      </c>
      <c r="H132" s="302" t="s">
        <v>1929</v>
      </c>
      <c r="I132" s="299" t="s">
        <v>728</v>
      </c>
      <c r="J132" s="309"/>
      <c r="K132" s="324"/>
    </row>
    <row r="133" spans="2:11" s="325" customFormat="1" ht="26.25" customHeight="1" x14ac:dyDescent="0.2">
      <c r="B133" s="323"/>
      <c r="C133" s="323"/>
      <c r="D133" s="300" t="s">
        <v>2137</v>
      </c>
      <c r="E133" s="301" t="s">
        <v>2138</v>
      </c>
      <c r="F133" s="301">
        <v>50</v>
      </c>
      <c r="G133" s="301" t="s">
        <v>695</v>
      </c>
      <c r="H133" s="302" t="s">
        <v>1929</v>
      </c>
      <c r="I133" s="299" t="s">
        <v>728</v>
      </c>
      <c r="J133" s="309"/>
      <c r="K133" s="324"/>
    </row>
    <row r="134" spans="2:11" s="325" customFormat="1" ht="26.25" customHeight="1" x14ac:dyDescent="0.2">
      <c r="B134" s="323"/>
      <c r="C134" s="323"/>
      <c r="D134" s="300" t="s">
        <v>2139</v>
      </c>
      <c r="E134" s="575" t="s">
        <v>2140</v>
      </c>
      <c r="F134" s="301">
        <v>50</v>
      </c>
      <c r="G134" s="301" t="s">
        <v>695</v>
      </c>
      <c r="H134" s="302" t="s">
        <v>1929</v>
      </c>
      <c r="I134" s="299" t="s">
        <v>728</v>
      </c>
      <c r="J134" s="309"/>
      <c r="K134" s="324"/>
    </row>
    <row r="135" spans="2:11" s="325" customFormat="1" ht="26.25" customHeight="1" x14ac:dyDescent="0.2">
      <c r="B135" s="323"/>
      <c r="C135" s="323"/>
      <c r="D135" s="300" t="s">
        <v>2141</v>
      </c>
      <c r="E135" s="576" t="s">
        <v>2142</v>
      </c>
      <c r="F135" s="301">
        <v>50</v>
      </c>
      <c r="G135" s="301" t="s">
        <v>695</v>
      </c>
      <c r="H135" s="302" t="s">
        <v>1929</v>
      </c>
      <c r="I135" s="299" t="s">
        <v>728</v>
      </c>
      <c r="J135" s="309"/>
      <c r="K135" s="324"/>
    </row>
    <row r="136" spans="2:11" s="325" customFormat="1" ht="26.25" customHeight="1" x14ac:dyDescent="0.2">
      <c r="B136" s="323"/>
      <c r="C136" s="323"/>
      <c r="D136" s="300" t="s">
        <v>2143</v>
      </c>
      <c r="E136" s="576" t="s">
        <v>2144</v>
      </c>
      <c r="F136" s="301">
        <v>50</v>
      </c>
      <c r="G136" s="301" t="s">
        <v>695</v>
      </c>
      <c r="H136" s="302" t="s">
        <v>1929</v>
      </c>
      <c r="I136" s="299" t="s">
        <v>728</v>
      </c>
      <c r="J136" s="309"/>
      <c r="K136" s="324"/>
    </row>
    <row r="137" spans="2:11" s="325" customFormat="1" ht="26.25" customHeight="1" x14ac:dyDescent="0.2">
      <c r="B137" s="323"/>
      <c r="C137" s="323"/>
      <c r="D137" s="300" t="s">
        <v>2145</v>
      </c>
      <c r="E137" s="576" t="s">
        <v>2146</v>
      </c>
      <c r="F137" s="301">
        <v>100</v>
      </c>
      <c r="G137" s="301" t="s">
        <v>695</v>
      </c>
      <c r="H137" s="302" t="s">
        <v>1929</v>
      </c>
      <c r="I137" s="299" t="s">
        <v>728</v>
      </c>
      <c r="J137" s="309"/>
      <c r="K137" s="324"/>
    </row>
    <row r="138" spans="2:11" s="325" customFormat="1" ht="26.25" customHeight="1" x14ac:dyDescent="0.2">
      <c r="B138" s="323"/>
      <c r="C138" s="323"/>
      <c r="D138" s="300" t="s">
        <v>2147</v>
      </c>
      <c r="E138" s="576" t="s">
        <v>2148</v>
      </c>
      <c r="F138" s="301">
        <v>100</v>
      </c>
      <c r="G138" s="301" t="s">
        <v>695</v>
      </c>
      <c r="H138" s="302" t="s">
        <v>1929</v>
      </c>
      <c r="I138" s="299" t="s">
        <v>728</v>
      </c>
      <c r="J138" s="309"/>
      <c r="K138" s="324"/>
    </row>
    <row r="139" spans="2:11" s="325" customFormat="1" ht="26.25" customHeight="1" x14ac:dyDescent="0.2">
      <c r="B139" s="323"/>
      <c r="C139" s="323"/>
      <c r="D139" s="300" t="s">
        <v>2149</v>
      </c>
      <c r="E139" s="576" t="s">
        <v>2150</v>
      </c>
      <c r="F139" s="301">
        <v>100</v>
      </c>
      <c r="G139" s="301" t="s">
        <v>695</v>
      </c>
      <c r="H139" s="302" t="s">
        <v>1929</v>
      </c>
      <c r="I139" s="299" t="s">
        <v>728</v>
      </c>
      <c r="J139" s="309"/>
      <c r="K139" s="324"/>
    </row>
    <row r="140" spans="2:11" s="325" customFormat="1" ht="26.25" customHeight="1" x14ac:dyDescent="0.2">
      <c r="B140" s="323"/>
      <c r="C140" s="323"/>
      <c r="D140" s="300" t="s">
        <v>2151</v>
      </c>
      <c r="E140" s="301" t="s">
        <v>2152</v>
      </c>
      <c r="F140" s="301">
        <v>100</v>
      </c>
      <c r="G140" s="301" t="s">
        <v>695</v>
      </c>
      <c r="H140" s="302" t="s">
        <v>1938</v>
      </c>
      <c r="I140" s="299" t="s">
        <v>728</v>
      </c>
      <c r="J140" s="309"/>
      <c r="K140" s="324"/>
    </row>
    <row r="141" spans="2:11" s="325" customFormat="1" ht="26.25" customHeight="1" x14ac:dyDescent="0.2">
      <c r="B141" s="323"/>
      <c r="C141" s="323"/>
      <c r="D141" s="300" t="s">
        <v>2153</v>
      </c>
      <c r="E141" s="301" t="s">
        <v>2154</v>
      </c>
      <c r="F141" s="301">
        <v>50</v>
      </c>
      <c r="G141" s="301" t="s">
        <v>695</v>
      </c>
      <c r="H141" s="302" t="s">
        <v>1938</v>
      </c>
      <c r="I141" s="299" t="s">
        <v>728</v>
      </c>
      <c r="J141" s="309"/>
      <c r="K141" s="324"/>
    </row>
    <row r="142" spans="2:11" s="325" customFormat="1" ht="26.25" customHeight="1" x14ac:dyDescent="0.2">
      <c r="B142" s="323"/>
      <c r="C142" s="323"/>
      <c r="D142" s="300" t="s">
        <v>2155</v>
      </c>
      <c r="E142" s="301" t="s">
        <v>2156</v>
      </c>
      <c r="F142" s="301">
        <v>100</v>
      </c>
      <c r="G142" s="301" t="s">
        <v>695</v>
      </c>
      <c r="H142" s="302" t="s">
        <v>1945</v>
      </c>
      <c r="I142" s="299" t="s">
        <v>728</v>
      </c>
      <c r="J142" s="309"/>
      <c r="K142" s="324"/>
    </row>
    <row r="143" spans="2:11" s="325" customFormat="1" ht="26.25" customHeight="1" x14ac:dyDescent="0.2">
      <c r="B143" s="323"/>
      <c r="C143" s="323"/>
      <c r="D143" s="300" t="s">
        <v>2157</v>
      </c>
      <c r="E143" s="301" t="s">
        <v>2158</v>
      </c>
      <c r="F143" s="301">
        <v>75</v>
      </c>
      <c r="G143" s="301" t="s">
        <v>695</v>
      </c>
      <c r="H143" s="302" t="s">
        <v>1929</v>
      </c>
      <c r="I143" s="299" t="s">
        <v>728</v>
      </c>
      <c r="J143" s="309"/>
      <c r="K143" s="324"/>
    </row>
    <row r="144" spans="2:11" s="325" customFormat="1" ht="26.25" customHeight="1" x14ac:dyDescent="0.2">
      <c r="B144" s="323"/>
      <c r="C144" s="323"/>
      <c r="D144" s="300" t="s">
        <v>2159</v>
      </c>
      <c r="E144" s="301" t="s">
        <v>2160</v>
      </c>
      <c r="F144" s="301">
        <v>60</v>
      </c>
      <c r="G144" s="301" t="s">
        <v>695</v>
      </c>
      <c r="H144" s="302" t="s">
        <v>1945</v>
      </c>
      <c r="I144" s="299" t="s">
        <v>728</v>
      </c>
      <c r="J144" s="309"/>
      <c r="K144" s="324"/>
    </row>
    <row r="145" spans="2:11" s="325" customFormat="1" ht="26.25" customHeight="1" x14ac:dyDescent="0.2">
      <c r="B145" s="323"/>
      <c r="C145" s="323"/>
      <c r="D145" s="300" t="s">
        <v>2161</v>
      </c>
      <c r="E145" s="301" t="s">
        <v>2162</v>
      </c>
      <c r="F145" s="301">
        <v>50</v>
      </c>
      <c r="G145" s="301" t="s">
        <v>695</v>
      </c>
      <c r="H145" s="302" t="s">
        <v>1945</v>
      </c>
      <c r="I145" s="299" t="s">
        <v>728</v>
      </c>
      <c r="J145" s="309"/>
      <c r="K145" s="324"/>
    </row>
    <row r="146" spans="2:11" s="325" customFormat="1" ht="26.25" customHeight="1" x14ac:dyDescent="0.2">
      <c r="B146" s="323"/>
      <c r="C146" s="323"/>
      <c r="D146" s="300" t="s">
        <v>2163</v>
      </c>
      <c r="E146" s="301" t="s">
        <v>2164</v>
      </c>
      <c r="F146" s="301">
        <v>130</v>
      </c>
      <c r="G146" s="301" t="s">
        <v>695</v>
      </c>
      <c r="H146" s="302" t="s">
        <v>1958</v>
      </c>
      <c r="I146" s="299" t="s">
        <v>728</v>
      </c>
      <c r="J146" s="309"/>
      <c r="K146" s="324"/>
    </row>
    <row r="147" spans="2:11" s="325" customFormat="1" ht="26.25" customHeight="1" x14ac:dyDescent="0.2">
      <c r="B147" s="323"/>
      <c r="C147" s="323"/>
      <c r="D147" s="300" t="s">
        <v>2165</v>
      </c>
      <c r="E147" s="301" t="s">
        <v>2166</v>
      </c>
      <c r="F147" s="301">
        <v>120</v>
      </c>
      <c r="G147" s="301" t="s">
        <v>695</v>
      </c>
      <c r="H147" s="302" t="s">
        <v>1929</v>
      </c>
      <c r="I147" s="299" t="s">
        <v>728</v>
      </c>
      <c r="J147" s="309"/>
      <c r="K147" s="324"/>
    </row>
    <row r="148" spans="2:11" s="325" customFormat="1" ht="26.25" customHeight="1" x14ac:dyDescent="0.2">
      <c r="B148" s="323"/>
      <c r="C148" s="323"/>
      <c r="D148" s="300" t="s">
        <v>2167</v>
      </c>
      <c r="E148" s="301" t="s">
        <v>2168</v>
      </c>
      <c r="F148" s="301">
        <v>110</v>
      </c>
      <c r="G148" s="301" t="s">
        <v>695</v>
      </c>
      <c r="H148" s="302" t="s">
        <v>1958</v>
      </c>
      <c r="I148" s="299" t="s">
        <v>728</v>
      </c>
      <c r="J148" s="309"/>
      <c r="K148" s="324"/>
    </row>
    <row r="149" spans="2:11" s="325" customFormat="1" ht="26.25" customHeight="1" x14ac:dyDescent="0.2">
      <c r="B149" s="323"/>
      <c r="C149" s="323"/>
      <c r="D149" s="300" t="s">
        <v>2169</v>
      </c>
      <c r="E149" s="301" t="s">
        <v>2170</v>
      </c>
      <c r="F149" s="301">
        <v>168</v>
      </c>
      <c r="G149" s="301" t="s">
        <v>695</v>
      </c>
      <c r="H149" s="302" t="s">
        <v>1958</v>
      </c>
      <c r="I149" s="299" t="s">
        <v>728</v>
      </c>
      <c r="J149" s="309"/>
      <c r="K149" s="324"/>
    </row>
    <row r="150" spans="2:11" s="325" customFormat="1" ht="26.25" customHeight="1" x14ac:dyDescent="0.2">
      <c r="B150" s="323"/>
      <c r="C150" s="323"/>
      <c r="D150" s="300" t="s">
        <v>2171</v>
      </c>
      <c r="E150" s="301" t="s">
        <v>2172</v>
      </c>
      <c r="F150" s="301">
        <v>200</v>
      </c>
      <c r="G150" s="301" t="s">
        <v>695</v>
      </c>
      <c r="H150" s="302" t="s">
        <v>2173</v>
      </c>
      <c r="I150" s="299" t="s">
        <v>728</v>
      </c>
      <c r="J150" s="309"/>
      <c r="K150" s="324"/>
    </row>
    <row r="151" spans="2:11" s="325" customFormat="1" ht="26.25" customHeight="1" x14ac:dyDescent="0.2">
      <c r="B151" s="323"/>
      <c r="C151" s="323"/>
      <c r="D151" s="300" t="s">
        <v>2174</v>
      </c>
      <c r="E151" s="301" t="s">
        <v>2175</v>
      </c>
      <c r="F151" s="301">
        <v>200</v>
      </c>
      <c r="G151" s="301" t="s">
        <v>695</v>
      </c>
      <c r="H151" s="302" t="s">
        <v>1945</v>
      </c>
      <c r="I151" s="299" t="s">
        <v>728</v>
      </c>
      <c r="J151" s="309"/>
      <c r="K151" s="324"/>
    </row>
    <row r="152" spans="2:11" s="325" customFormat="1" ht="26.25" customHeight="1" x14ac:dyDescent="0.2">
      <c r="B152" s="323"/>
      <c r="C152" s="323"/>
      <c r="D152" s="300" t="s">
        <v>2176</v>
      </c>
      <c r="E152" s="301" t="s">
        <v>2177</v>
      </c>
      <c r="F152" s="301">
        <v>50</v>
      </c>
      <c r="G152" s="301" t="s">
        <v>695</v>
      </c>
      <c r="H152" s="302" t="s">
        <v>1929</v>
      </c>
      <c r="I152" s="299" t="s">
        <v>728</v>
      </c>
      <c r="J152" s="309"/>
      <c r="K152" s="324"/>
    </row>
    <row r="153" spans="2:11" s="325" customFormat="1" ht="26.25" customHeight="1" x14ac:dyDescent="0.2">
      <c r="B153" s="323"/>
      <c r="C153" s="323"/>
      <c r="D153" s="300" t="s">
        <v>2178</v>
      </c>
      <c r="E153" s="301" t="s">
        <v>2179</v>
      </c>
      <c r="F153" s="301">
        <v>30</v>
      </c>
      <c r="G153" s="301" t="s">
        <v>695</v>
      </c>
      <c r="H153" s="302" t="s">
        <v>1945</v>
      </c>
      <c r="I153" s="299" t="s">
        <v>728</v>
      </c>
      <c r="J153" s="309"/>
      <c r="K153" s="324"/>
    </row>
    <row r="154" spans="2:11" s="325" customFormat="1" ht="26.25" customHeight="1" x14ac:dyDescent="0.2">
      <c r="B154" s="323"/>
      <c r="C154" s="323"/>
      <c r="D154" s="300" t="s">
        <v>2180</v>
      </c>
      <c r="E154" s="301" t="s">
        <v>2181</v>
      </c>
      <c r="F154" s="301">
        <v>150</v>
      </c>
      <c r="G154" s="301" t="s">
        <v>695</v>
      </c>
      <c r="H154" s="302" t="s">
        <v>1945</v>
      </c>
      <c r="I154" s="299" t="s">
        <v>728</v>
      </c>
      <c r="J154" s="309"/>
      <c r="K154" s="324"/>
    </row>
    <row r="155" spans="2:11" s="325" customFormat="1" ht="26.25" customHeight="1" x14ac:dyDescent="0.2">
      <c r="B155" s="323"/>
      <c r="C155" s="323"/>
      <c r="D155" s="300" t="s">
        <v>2182</v>
      </c>
      <c r="E155" s="301" t="s">
        <v>2183</v>
      </c>
      <c r="F155" s="301">
        <v>200</v>
      </c>
      <c r="G155" s="301" t="s">
        <v>695</v>
      </c>
      <c r="H155" s="302" t="s">
        <v>1945</v>
      </c>
      <c r="I155" s="299" t="s">
        <v>728</v>
      </c>
      <c r="J155" s="309"/>
      <c r="K155" s="324"/>
    </row>
    <row r="156" spans="2:11" s="325" customFormat="1" ht="26.25" customHeight="1" x14ac:dyDescent="0.2">
      <c r="B156" s="323"/>
      <c r="C156" s="323"/>
      <c r="D156" s="300" t="s">
        <v>2184</v>
      </c>
      <c r="E156" s="301" t="s">
        <v>2185</v>
      </c>
      <c r="F156" s="301">
        <v>152</v>
      </c>
      <c r="G156" s="301" t="s">
        <v>695</v>
      </c>
      <c r="H156" s="302" t="s">
        <v>1945</v>
      </c>
      <c r="I156" s="299" t="s">
        <v>728</v>
      </c>
      <c r="J156" s="309"/>
      <c r="K156" s="324"/>
    </row>
    <row r="157" spans="2:11" s="325" customFormat="1" ht="26.25" customHeight="1" x14ac:dyDescent="0.2">
      <c r="B157" s="323"/>
      <c r="C157" s="323"/>
      <c r="D157" s="300" t="s">
        <v>2186</v>
      </c>
      <c r="E157" s="301" t="s">
        <v>2187</v>
      </c>
      <c r="F157" s="301">
        <v>140</v>
      </c>
      <c r="G157" s="301" t="s">
        <v>695</v>
      </c>
      <c r="H157" s="302" t="s">
        <v>1945</v>
      </c>
      <c r="I157" s="299" t="s">
        <v>728</v>
      </c>
      <c r="J157" s="309"/>
      <c r="K157" s="324"/>
    </row>
    <row r="158" spans="2:11" s="325" customFormat="1" ht="26.25" customHeight="1" x14ac:dyDescent="0.2">
      <c r="B158" s="323"/>
      <c r="C158" s="323"/>
      <c r="D158" s="300" t="s">
        <v>2188</v>
      </c>
      <c r="E158" s="301" t="s">
        <v>2189</v>
      </c>
      <c r="F158" s="301">
        <v>70</v>
      </c>
      <c r="G158" s="301" t="s">
        <v>695</v>
      </c>
      <c r="H158" s="302" t="s">
        <v>1929</v>
      </c>
      <c r="I158" s="299" t="s">
        <v>728</v>
      </c>
      <c r="J158" s="309"/>
      <c r="K158" s="324"/>
    </row>
    <row r="159" spans="2:11" s="325" customFormat="1" ht="26.25" customHeight="1" x14ac:dyDescent="0.2">
      <c r="B159" s="323"/>
      <c r="C159" s="323"/>
      <c r="D159" s="300" t="s">
        <v>2190</v>
      </c>
      <c r="E159" s="301" t="s">
        <v>2191</v>
      </c>
      <c r="F159" s="301">
        <v>100</v>
      </c>
      <c r="G159" s="301" t="s">
        <v>695</v>
      </c>
      <c r="H159" s="302" t="s">
        <v>1929</v>
      </c>
      <c r="I159" s="299" t="s">
        <v>728</v>
      </c>
      <c r="J159" s="309"/>
      <c r="K159" s="324"/>
    </row>
    <row r="160" spans="2:11" s="325" customFormat="1" ht="26.25" customHeight="1" x14ac:dyDescent="0.2">
      <c r="B160" s="323"/>
      <c r="C160" s="323"/>
      <c r="D160" s="300" t="s">
        <v>2192</v>
      </c>
      <c r="E160" s="301" t="s">
        <v>2193</v>
      </c>
      <c r="F160" s="301">
        <v>152</v>
      </c>
      <c r="G160" s="301" t="s">
        <v>695</v>
      </c>
      <c r="H160" s="302" t="s">
        <v>1945</v>
      </c>
      <c r="I160" s="299" t="s">
        <v>728</v>
      </c>
      <c r="J160" s="309"/>
      <c r="K160" s="324"/>
    </row>
    <row r="161" spans="2:11" s="325" customFormat="1" ht="26.25" customHeight="1" x14ac:dyDescent="0.2">
      <c r="B161" s="323"/>
      <c r="C161" s="323"/>
      <c r="D161" s="300" t="s">
        <v>2194</v>
      </c>
      <c r="E161" s="301" t="s">
        <v>2195</v>
      </c>
      <c r="F161" s="301">
        <v>200</v>
      </c>
      <c r="G161" s="301" t="s">
        <v>695</v>
      </c>
      <c r="H161" s="302" t="s">
        <v>1929</v>
      </c>
      <c r="I161" s="299" t="s">
        <v>728</v>
      </c>
      <c r="J161" s="309"/>
      <c r="K161" s="324"/>
    </row>
    <row r="162" spans="2:11" s="325" customFormat="1" ht="26.25" customHeight="1" x14ac:dyDescent="0.2">
      <c r="B162" s="323"/>
      <c r="C162" s="323"/>
      <c r="D162" s="300" t="s">
        <v>2196</v>
      </c>
      <c r="E162" s="301" t="s">
        <v>2197</v>
      </c>
      <c r="F162" s="301">
        <v>152</v>
      </c>
      <c r="G162" s="301" t="s">
        <v>695</v>
      </c>
      <c r="H162" s="302" t="s">
        <v>1945</v>
      </c>
      <c r="I162" s="299" t="s">
        <v>728</v>
      </c>
      <c r="J162" s="309"/>
      <c r="K162" s="324"/>
    </row>
    <row r="163" spans="2:11" s="325" customFormat="1" ht="26.25" customHeight="1" x14ac:dyDescent="0.2">
      <c r="B163" s="323"/>
      <c r="C163" s="323"/>
      <c r="D163" s="300" t="s">
        <v>2198</v>
      </c>
      <c r="E163" s="301" t="s">
        <v>2199</v>
      </c>
      <c r="F163" s="301">
        <v>50</v>
      </c>
      <c r="G163" s="301" t="s">
        <v>695</v>
      </c>
      <c r="H163" s="302" t="s">
        <v>1929</v>
      </c>
      <c r="I163" s="299" t="s">
        <v>728</v>
      </c>
      <c r="J163" s="309"/>
      <c r="K163" s="324"/>
    </row>
    <row r="164" spans="2:11" s="325" customFormat="1" ht="26.25" customHeight="1" x14ac:dyDescent="0.2">
      <c r="B164" s="323"/>
      <c r="C164" s="323"/>
      <c r="D164" s="300" t="s">
        <v>2200</v>
      </c>
      <c r="E164" s="301" t="s">
        <v>2201</v>
      </c>
      <c r="F164" s="301">
        <v>100</v>
      </c>
      <c r="G164" s="301" t="s">
        <v>695</v>
      </c>
      <c r="H164" s="302" t="s">
        <v>1929</v>
      </c>
      <c r="I164" s="299" t="s">
        <v>728</v>
      </c>
      <c r="J164" s="309"/>
      <c r="K164" s="324"/>
    </row>
    <row r="165" spans="2:11" s="325" customFormat="1" ht="26.25" customHeight="1" x14ac:dyDescent="0.2">
      <c r="B165" s="323"/>
      <c r="C165" s="323"/>
      <c r="D165" s="300" t="s">
        <v>2202</v>
      </c>
      <c r="E165" s="301" t="s">
        <v>2203</v>
      </c>
      <c r="F165" s="301">
        <v>30</v>
      </c>
      <c r="G165" s="301" t="s">
        <v>695</v>
      </c>
      <c r="H165" s="302" t="s">
        <v>1929</v>
      </c>
      <c r="I165" s="299" t="s">
        <v>728</v>
      </c>
      <c r="J165" s="309"/>
      <c r="K165" s="324"/>
    </row>
    <row r="166" spans="2:11" s="325" customFormat="1" ht="26.25" customHeight="1" thickBot="1" x14ac:dyDescent="0.25">
      <c r="B166" s="323"/>
      <c r="C166" s="323"/>
      <c r="D166" s="303" t="s">
        <v>2204</v>
      </c>
      <c r="E166" s="304" t="s">
        <v>2205</v>
      </c>
      <c r="F166" s="304">
        <v>100</v>
      </c>
      <c r="G166" s="304" t="s">
        <v>695</v>
      </c>
      <c r="H166" s="305" t="s">
        <v>1929</v>
      </c>
      <c r="I166" s="305" t="s">
        <v>728</v>
      </c>
      <c r="J166" s="310"/>
      <c r="K166" s="324"/>
    </row>
    <row r="167" spans="2:11" ht="6" customHeight="1" thickBot="1" x14ac:dyDescent="0.25">
      <c r="B167" s="7"/>
      <c r="C167" s="36"/>
      <c r="D167" s="37"/>
      <c r="E167" s="37"/>
      <c r="F167" s="37"/>
      <c r="G167" s="37"/>
      <c r="H167" s="37"/>
      <c r="I167" s="37"/>
      <c r="J167" s="38"/>
      <c r="K167" s="8"/>
    </row>
    <row r="168" spans="2:11" ht="9" customHeight="1" x14ac:dyDescent="0.2">
      <c r="B168" s="7"/>
      <c r="C168" s="19"/>
      <c r="D168" s="19"/>
      <c r="E168" s="19"/>
      <c r="F168" s="19"/>
      <c r="G168" s="19"/>
      <c r="H168" s="19"/>
      <c r="I168" s="19"/>
      <c r="J168" s="19"/>
      <c r="K168" s="8"/>
    </row>
    <row r="169" spans="2:11" ht="3.75" customHeight="1" thickBot="1" x14ac:dyDescent="0.25">
      <c r="B169" s="7"/>
      <c r="C169" s="19"/>
      <c r="D169" s="19"/>
      <c r="E169" s="19"/>
      <c r="F169" s="19"/>
      <c r="G169" s="19"/>
      <c r="H169" s="19"/>
      <c r="I169" s="19"/>
      <c r="J169" s="19"/>
      <c r="K169" s="8"/>
    </row>
    <row r="170" spans="2:11" ht="15" customHeight="1" x14ac:dyDescent="0.2">
      <c r="B170" s="7"/>
      <c r="C170" s="20"/>
      <c r="D170" s="21" t="s">
        <v>462</v>
      </c>
      <c r="E170" s="22"/>
      <c r="F170" s="22"/>
      <c r="G170" s="22"/>
      <c r="H170" s="22"/>
      <c r="I170" s="22"/>
      <c r="J170" s="23"/>
      <c r="K170" s="8"/>
    </row>
    <row r="171" spans="2:11" ht="8.25" customHeight="1" thickBot="1" x14ac:dyDescent="0.25">
      <c r="B171" s="7"/>
      <c r="C171" s="7"/>
      <c r="D171" s="11"/>
      <c r="E171" s="19"/>
      <c r="F171" s="19"/>
      <c r="G171" s="19"/>
      <c r="H171" s="19"/>
      <c r="I171" s="19"/>
      <c r="J171" s="8"/>
      <c r="K171" s="8"/>
    </row>
    <row r="172" spans="2:11" ht="13.5" customHeight="1" x14ac:dyDescent="0.2">
      <c r="B172" s="7"/>
      <c r="C172" s="7"/>
      <c r="D172" s="599" t="s">
        <v>454</v>
      </c>
      <c r="E172" s="600"/>
      <c r="F172" s="601"/>
      <c r="G172" s="602" t="s">
        <v>455</v>
      </c>
      <c r="H172" s="602" t="s">
        <v>456</v>
      </c>
      <c r="I172" s="608" t="s">
        <v>457</v>
      </c>
      <c r="J172" s="609"/>
      <c r="K172" s="8"/>
    </row>
    <row r="173" spans="2:11" ht="15" customHeight="1" x14ac:dyDescent="0.2">
      <c r="B173" s="7"/>
      <c r="C173" s="7"/>
      <c r="D173" s="24" t="s">
        <v>458</v>
      </c>
      <c r="E173" s="612" t="s">
        <v>459</v>
      </c>
      <c r="F173" s="613"/>
      <c r="G173" s="603"/>
      <c r="H173" s="603"/>
      <c r="I173" s="610"/>
      <c r="J173" s="611"/>
      <c r="K173" s="8"/>
    </row>
    <row r="174" spans="2:11" ht="76.5" customHeight="1" x14ac:dyDescent="0.2">
      <c r="B174" s="7"/>
      <c r="C174" s="7"/>
      <c r="D174" s="306" t="s">
        <v>2206</v>
      </c>
      <c r="E174" s="595" t="s">
        <v>2207</v>
      </c>
      <c r="F174" s="596"/>
      <c r="G174" s="307" t="s">
        <v>2208</v>
      </c>
      <c r="H174" s="307" t="s">
        <v>2209</v>
      </c>
      <c r="I174" s="593"/>
      <c r="J174" s="594"/>
      <c r="K174" s="8"/>
    </row>
    <row r="175" spans="2:11" ht="24.75" customHeight="1" x14ac:dyDescent="0.2">
      <c r="B175" s="7"/>
      <c r="C175" s="7"/>
      <c r="D175" s="49" t="s">
        <v>2210</v>
      </c>
      <c r="E175" s="597" t="s">
        <v>2211</v>
      </c>
      <c r="F175" s="598"/>
      <c r="G175" s="307" t="s">
        <v>2212</v>
      </c>
      <c r="H175" s="307" t="s">
        <v>2209</v>
      </c>
      <c r="I175" s="593"/>
      <c r="J175" s="594"/>
      <c r="K175" s="8"/>
    </row>
    <row r="176" spans="2:11" x14ac:dyDescent="0.2">
      <c r="B176" s="7"/>
      <c r="C176" s="7"/>
      <c r="D176" s="306" t="s">
        <v>2213</v>
      </c>
      <c r="E176" s="595" t="s">
        <v>2214</v>
      </c>
      <c r="F176" s="596"/>
      <c r="G176" s="307" t="s">
        <v>2215</v>
      </c>
      <c r="H176" s="307" t="s">
        <v>2209</v>
      </c>
      <c r="I176" s="593"/>
      <c r="J176" s="594"/>
      <c r="K176" s="8"/>
    </row>
    <row r="177" spans="2:12" x14ac:dyDescent="0.2">
      <c r="B177" s="7"/>
      <c r="C177" s="7"/>
      <c r="D177" s="306" t="s">
        <v>2221</v>
      </c>
      <c r="E177" s="595" t="s">
        <v>741</v>
      </c>
      <c r="F177" s="596"/>
      <c r="G177" s="307" t="s">
        <v>2222</v>
      </c>
      <c r="H177" s="307" t="s">
        <v>2209</v>
      </c>
      <c r="I177" s="593"/>
      <c r="J177" s="594"/>
      <c r="K177" s="8"/>
    </row>
    <row r="178" spans="2:12" ht="24.75" customHeight="1" x14ac:dyDescent="0.2">
      <c r="B178" s="7"/>
      <c r="C178" s="7"/>
      <c r="D178" s="306" t="s">
        <v>2216</v>
      </c>
      <c r="E178" s="595" t="s">
        <v>2217</v>
      </c>
      <c r="F178" s="596"/>
      <c r="G178" s="307" t="s">
        <v>2218</v>
      </c>
      <c r="H178" s="307" t="s">
        <v>2219</v>
      </c>
      <c r="I178" s="593"/>
      <c r="J178" s="594"/>
      <c r="K178" s="8"/>
    </row>
    <row r="179" spans="2:12" ht="13.5" thickBot="1" x14ac:dyDescent="0.25">
      <c r="B179" s="7"/>
      <c r="C179" s="36"/>
      <c r="D179" s="37"/>
      <c r="E179" s="39"/>
      <c r="F179" s="39"/>
      <c r="G179" s="39"/>
      <c r="H179" s="39"/>
      <c r="I179" s="39"/>
      <c r="J179" s="40"/>
      <c r="K179" s="8"/>
    </row>
    <row r="180" spans="2:12" ht="15.75" customHeight="1" thickBot="1" x14ac:dyDescent="0.25">
      <c r="B180" s="7"/>
      <c r="C180" s="19"/>
      <c r="D180" s="19"/>
      <c r="E180" s="19"/>
      <c r="F180" s="19"/>
      <c r="G180" s="19"/>
      <c r="H180" s="19"/>
      <c r="I180" s="19"/>
      <c r="J180" s="19"/>
      <c r="K180" s="8"/>
      <c r="L180" s="19"/>
    </row>
    <row r="181" spans="2:12" ht="15" customHeight="1" x14ac:dyDescent="0.2">
      <c r="B181" s="7"/>
      <c r="C181" s="2"/>
      <c r="D181" s="41" t="s">
        <v>463</v>
      </c>
      <c r="E181" s="4"/>
      <c r="F181" s="4"/>
      <c r="G181" s="4"/>
      <c r="H181" s="4"/>
      <c r="I181" s="4"/>
      <c r="J181" s="5"/>
      <c r="K181" s="42"/>
      <c r="L181" s="19"/>
    </row>
    <row r="182" spans="2:12" ht="6.75" customHeight="1" thickBot="1" x14ac:dyDescent="0.25">
      <c r="B182" s="7"/>
      <c r="C182" s="43"/>
      <c r="D182" s="44"/>
      <c r="E182" s="44"/>
      <c r="F182" s="44"/>
      <c r="G182" s="44"/>
      <c r="H182" s="44"/>
      <c r="I182" s="44"/>
      <c r="J182" s="42"/>
      <c r="K182" s="42"/>
      <c r="L182" s="19"/>
    </row>
    <row r="183" spans="2:12" s="12" customFormat="1" ht="16.5" customHeight="1" x14ac:dyDescent="0.2">
      <c r="B183" s="10"/>
      <c r="C183" s="45"/>
      <c r="D183" s="624" t="s">
        <v>454</v>
      </c>
      <c r="E183" s="625"/>
      <c r="F183" s="602" t="s">
        <v>455</v>
      </c>
      <c r="G183" s="602" t="s">
        <v>456</v>
      </c>
      <c r="H183" s="602" t="s">
        <v>457</v>
      </c>
      <c r="I183" s="602"/>
      <c r="J183" s="626"/>
      <c r="K183" s="15"/>
    </row>
    <row r="184" spans="2:12" s="12" customFormat="1" ht="17.25" customHeight="1" x14ac:dyDescent="0.2">
      <c r="B184" s="10"/>
      <c r="C184" s="45"/>
      <c r="D184" s="24" t="s">
        <v>458</v>
      </c>
      <c r="E184" s="46" t="s">
        <v>459</v>
      </c>
      <c r="F184" s="603"/>
      <c r="G184" s="603"/>
      <c r="H184" s="47" t="s">
        <v>464</v>
      </c>
      <c r="I184" s="47" t="s">
        <v>465</v>
      </c>
      <c r="J184" s="48" t="s">
        <v>466</v>
      </c>
      <c r="K184" s="15"/>
    </row>
    <row r="185" spans="2:12" ht="18" customHeight="1" x14ac:dyDescent="0.2">
      <c r="B185" s="7"/>
      <c r="C185" s="43"/>
      <c r="D185" s="49"/>
      <c r="E185" s="50"/>
      <c r="F185" s="51"/>
      <c r="G185" s="52"/>
      <c r="H185" s="53"/>
      <c r="I185" s="54"/>
      <c r="J185" s="55"/>
      <c r="K185" s="8"/>
    </row>
    <row r="186" spans="2:12" ht="13.5" thickBot="1" x14ac:dyDescent="0.25">
      <c r="B186" s="7"/>
      <c r="C186" s="57"/>
      <c r="D186" s="130"/>
      <c r="E186" s="58"/>
      <c r="F186" s="59"/>
      <c r="G186" s="60"/>
      <c r="H186" s="60"/>
      <c r="I186" s="60"/>
      <c r="J186" s="61"/>
      <c r="K186" s="42"/>
      <c r="L186" s="19"/>
    </row>
    <row r="187" spans="2:12" ht="13.5" customHeight="1" thickBot="1" x14ac:dyDescent="0.25">
      <c r="B187" s="7"/>
      <c r="C187" s="44"/>
      <c r="D187" s="62"/>
      <c r="E187" s="63"/>
      <c r="F187" s="64"/>
      <c r="G187" s="65"/>
      <c r="H187" s="65"/>
      <c r="I187" s="65"/>
      <c r="J187" s="65"/>
      <c r="K187" s="42"/>
      <c r="L187" s="19"/>
    </row>
    <row r="188" spans="2:12" ht="15" customHeight="1" x14ac:dyDescent="0.2">
      <c r="B188" s="7"/>
      <c r="C188" s="2"/>
      <c r="D188" s="41" t="s">
        <v>467</v>
      </c>
      <c r="E188" s="4"/>
      <c r="F188" s="4"/>
      <c r="G188" s="4"/>
      <c r="H188" s="4"/>
      <c r="I188" s="4"/>
      <c r="J188" s="5"/>
      <c r="K188" s="42"/>
      <c r="L188" s="19"/>
    </row>
    <row r="189" spans="2:12" ht="5.25" customHeight="1" thickBot="1" x14ac:dyDescent="0.25">
      <c r="B189" s="7"/>
      <c r="C189" s="43"/>
      <c r="D189" s="44"/>
      <c r="E189" s="44"/>
      <c r="F189" s="44"/>
      <c r="G189" s="44"/>
      <c r="H189" s="44"/>
      <c r="I189" s="44"/>
      <c r="J189" s="42"/>
      <c r="K189" s="42"/>
      <c r="L189" s="19"/>
    </row>
    <row r="190" spans="2:12" s="12" customFormat="1" ht="15" customHeight="1" x14ac:dyDescent="0.2">
      <c r="B190" s="10"/>
      <c r="C190" s="45"/>
      <c r="D190" s="624" t="s">
        <v>454</v>
      </c>
      <c r="E190" s="625"/>
      <c r="F190" s="602" t="s">
        <v>455</v>
      </c>
      <c r="G190" s="602" t="s">
        <v>456</v>
      </c>
      <c r="H190" s="602" t="s">
        <v>457</v>
      </c>
      <c r="I190" s="602"/>
      <c r="J190" s="626"/>
      <c r="K190" s="15"/>
    </row>
    <row r="191" spans="2:12" s="12" customFormat="1" ht="23.25" customHeight="1" x14ac:dyDescent="0.2">
      <c r="B191" s="10"/>
      <c r="C191" s="45"/>
      <c r="D191" s="24" t="s">
        <v>458</v>
      </c>
      <c r="E191" s="46" t="s">
        <v>459</v>
      </c>
      <c r="F191" s="603"/>
      <c r="G191" s="603"/>
      <c r="H191" s="47" t="s">
        <v>464</v>
      </c>
      <c r="I191" s="47" t="s">
        <v>465</v>
      </c>
      <c r="J191" s="48" t="s">
        <v>466</v>
      </c>
      <c r="K191" s="15"/>
    </row>
    <row r="192" spans="2:12" ht="18" customHeight="1" x14ac:dyDescent="0.2">
      <c r="B192" s="7"/>
      <c r="C192" s="43"/>
      <c r="D192" s="49"/>
      <c r="E192" s="50"/>
      <c r="F192" s="51"/>
      <c r="G192" s="56"/>
      <c r="H192" s="66"/>
      <c r="I192" s="66"/>
      <c r="J192" s="55"/>
      <c r="K192" s="8"/>
    </row>
    <row r="193" spans="2:12" ht="13.5" thickBot="1" x14ac:dyDescent="0.25">
      <c r="B193" s="7"/>
      <c r="C193" s="43"/>
      <c r="D193" s="58"/>
      <c r="E193" s="215"/>
      <c r="F193" s="215"/>
      <c r="G193" s="215"/>
      <c r="H193" s="215"/>
      <c r="I193" s="215"/>
      <c r="J193" s="67"/>
      <c r="K193" s="42"/>
      <c r="L193" s="19"/>
    </row>
    <row r="194" spans="2:12" ht="15" customHeight="1" thickBot="1" x14ac:dyDescent="0.25">
      <c r="B194" s="7"/>
      <c r="C194" s="68"/>
      <c r="D194" s="68"/>
      <c r="E194" s="68"/>
      <c r="F194" s="68"/>
      <c r="G194" s="68"/>
      <c r="H194" s="68"/>
      <c r="I194" s="68"/>
      <c r="J194" s="68"/>
      <c r="K194" s="42"/>
      <c r="L194" s="19"/>
    </row>
    <row r="195" spans="2:12" s="77" customFormat="1" ht="38.25" x14ac:dyDescent="0.25">
      <c r="B195" s="69"/>
      <c r="C195" s="70"/>
      <c r="D195" s="71" t="s">
        <v>468</v>
      </c>
      <c r="E195" s="72"/>
      <c r="F195" s="72"/>
      <c r="G195" s="73"/>
      <c r="H195" s="74" t="s">
        <v>469</v>
      </c>
      <c r="I195" s="74" t="s">
        <v>470</v>
      </c>
      <c r="J195" s="75" t="s">
        <v>471</v>
      </c>
      <c r="K195" s="76"/>
    </row>
    <row r="196" spans="2:12" s="77" customFormat="1" ht="17.25" customHeight="1" x14ac:dyDescent="0.25">
      <c r="B196" s="69"/>
      <c r="C196" s="69"/>
      <c r="D196" s="78" t="s">
        <v>472</v>
      </c>
      <c r="E196" s="79"/>
      <c r="F196" s="79"/>
      <c r="G196" s="79"/>
      <c r="H196" s="80"/>
      <c r="I196" s="80"/>
      <c r="J196" s="81">
        <f>H196+I196</f>
        <v>0</v>
      </c>
      <c r="K196" s="76"/>
    </row>
    <row r="197" spans="2:12" s="77" customFormat="1" ht="17.25" customHeight="1" x14ac:dyDescent="0.25">
      <c r="B197" s="69"/>
      <c r="C197" s="69"/>
      <c r="D197" s="78" t="s">
        <v>473</v>
      </c>
      <c r="E197" s="79"/>
      <c r="F197" s="79"/>
      <c r="G197" s="79"/>
      <c r="H197" s="80"/>
      <c r="I197" s="80"/>
      <c r="J197" s="81">
        <f t="shared" ref="J197:J207" si="0">H197+I197</f>
        <v>0</v>
      </c>
      <c r="K197" s="76"/>
    </row>
    <row r="198" spans="2:12" s="77" customFormat="1" ht="17.25" customHeight="1" x14ac:dyDescent="0.25">
      <c r="B198" s="69"/>
      <c r="C198" s="69"/>
      <c r="D198" s="82" t="s">
        <v>474</v>
      </c>
      <c r="E198" s="83"/>
      <c r="F198" s="83"/>
      <c r="G198" s="83"/>
      <c r="H198" s="80"/>
      <c r="I198" s="80"/>
      <c r="J198" s="81">
        <f t="shared" si="0"/>
        <v>0</v>
      </c>
      <c r="K198" s="76"/>
    </row>
    <row r="199" spans="2:12" s="77" customFormat="1" ht="17.25" customHeight="1" x14ac:dyDescent="0.25">
      <c r="B199" s="69"/>
      <c r="C199" s="69"/>
      <c r="D199" s="78" t="s">
        <v>475</v>
      </c>
      <c r="E199" s="79"/>
      <c r="F199" s="79"/>
      <c r="G199" s="79"/>
      <c r="H199" s="80"/>
      <c r="I199" s="80"/>
      <c r="J199" s="81">
        <f t="shared" si="0"/>
        <v>0</v>
      </c>
      <c r="K199" s="76"/>
    </row>
    <row r="200" spans="2:12" s="77" customFormat="1" ht="17.25" customHeight="1" x14ac:dyDescent="0.25">
      <c r="B200" s="69"/>
      <c r="C200" s="69"/>
      <c r="D200" s="78" t="s">
        <v>476</v>
      </c>
      <c r="E200" s="79"/>
      <c r="F200" s="79"/>
      <c r="G200" s="79"/>
      <c r="H200" s="80"/>
      <c r="I200" s="80"/>
      <c r="J200" s="81">
        <f t="shared" si="0"/>
        <v>0</v>
      </c>
      <c r="K200" s="76"/>
    </row>
    <row r="201" spans="2:12" s="77" customFormat="1" ht="17.25" customHeight="1" x14ac:dyDescent="0.25">
      <c r="B201" s="69"/>
      <c r="C201" s="69"/>
      <c r="D201" s="82" t="s">
        <v>477</v>
      </c>
      <c r="E201" s="83"/>
      <c r="F201" s="83"/>
      <c r="G201" s="83"/>
      <c r="H201" s="80"/>
      <c r="I201" s="80"/>
      <c r="J201" s="81">
        <f t="shared" si="0"/>
        <v>0</v>
      </c>
      <c r="K201" s="76"/>
    </row>
    <row r="202" spans="2:12" s="77" customFormat="1" ht="17.25" customHeight="1" x14ac:dyDescent="0.25">
      <c r="B202" s="69"/>
      <c r="C202" s="69"/>
      <c r="D202" s="82" t="s">
        <v>650</v>
      </c>
      <c r="E202" s="83"/>
      <c r="F202" s="83"/>
      <c r="G202" s="83"/>
      <c r="H202" s="80"/>
      <c r="I202" s="80"/>
      <c r="J202" s="81">
        <f t="shared" si="0"/>
        <v>0</v>
      </c>
      <c r="K202" s="76"/>
    </row>
    <row r="203" spans="2:12" s="77" customFormat="1" ht="17.25" customHeight="1" x14ac:dyDescent="0.25">
      <c r="B203" s="69"/>
      <c r="C203" s="69"/>
      <c r="D203" s="82" t="s">
        <v>478</v>
      </c>
      <c r="E203" s="83"/>
      <c r="F203" s="83"/>
      <c r="G203" s="83"/>
      <c r="H203" s="80"/>
      <c r="I203" s="80"/>
      <c r="J203" s="81">
        <f t="shared" si="0"/>
        <v>0</v>
      </c>
      <c r="K203" s="76"/>
    </row>
    <row r="204" spans="2:12" s="77" customFormat="1" ht="17.25" customHeight="1" x14ac:dyDescent="0.25">
      <c r="B204" s="69"/>
      <c r="C204" s="69"/>
      <c r="D204" s="82" t="s">
        <v>479</v>
      </c>
      <c r="E204" s="83"/>
      <c r="F204" s="83"/>
      <c r="G204" s="83"/>
      <c r="H204" s="80"/>
      <c r="I204" s="80"/>
      <c r="J204" s="81">
        <f t="shared" si="0"/>
        <v>0</v>
      </c>
      <c r="K204" s="76"/>
    </row>
    <row r="205" spans="2:12" s="77" customFormat="1" ht="17.25" customHeight="1" x14ac:dyDescent="0.25">
      <c r="B205" s="69"/>
      <c r="C205" s="69"/>
      <c r="D205" s="82" t="s">
        <v>480</v>
      </c>
      <c r="E205" s="83"/>
      <c r="F205" s="83"/>
      <c r="G205" s="83"/>
      <c r="H205" s="80"/>
      <c r="I205" s="80"/>
      <c r="J205" s="81">
        <f t="shared" si="0"/>
        <v>0</v>
      </c>
      <c r="K205" s="76"/>
    </row>
    <row r="206" spans="2:12" s="77" customFormat="1" ht="17.25" customHeight="1" x14ac:dyDescent="0.25">
      <c r="B206" s="69"/>
      <c r="C206" s="69"/>
      <c r="D206" s="82" t="s">
        <v>481</v>
      </c>
      <c r="E206" s="83"/>
      <c r="F206" s="83"/>
      <c r="G206" s="83"/>
      <c r="H206" s="84"/>
      <c r="I206" s="80"/>
      <c r="J206" s="81">
        <f t="shared" si="0"/>
        <v>0</v>
      </c>
      <c r="K206" s="76"/>
    </row>
    <row r="207" spans="2:12" s="77" customFormat="1" ht="17.25" customHeight="1" x14ac:dyDescent="0.25">
      <c r="B207" s="69"/>
      <c r="C207" s="69"/>
      <c r="D207" s="82" t="s">
        <v>482</v>
      </c>
      <c r="E207" s="83"/>
      <c r="F207" s="83"/>
      <c r="G207" s="83"/>
      <c r="H207" s="84"/>
      <c r="I207" s="80"/>
      <c r="J207" s="81">
        <f t="shared" si="0"/>
        <v>0</v>
      </c>
      <c r="K207" s="76"/>
    </row>
    <row r="208" spans="2:12" s="77" customFormat="1" ht="17.25" customHeight="1" x14ac:dyDescent="0.25">
      <c r="B208" s="69"/>
      <c r="C208" s="69"/>
      <c r="D208" s="85" t="s">
        <v>2</v>
      </c>
      <c r="E208" s="18"/>
      <c r="F208" s="18"/>
      <c r="G208" s="18"/>
      <c r="H208" s="86">
        <f>SUM(H196:H207)</f>
        <v>0</v>
      </c>
      <c r="I208" s="86">
        <f>SUM(I196:I207)</f>
        <v>0</v>
      </c>
      <c r="J208" s="219">
        <f>SUM(J196:J207)</f>
        <v>0</v>
      </c>
      <c r="K208" s="220"/>
    </row>
    <row r="209" spans="2:12" s="77" customFormat="1" ht="15" customHeight="1" thickBot="1" x14ac:dyDescent="0.3">
      <c r="B209" s="69"/>
      <c r="C209" s="87"/>
      <c r="D209" s="88" t="s">
        <v>483</v>
      </c>
      <c r="E209" s="89"/>
      <c r="F209" s="89"/>
      <c r="G209" s="89"/>
      <c r="H209" s="90"/>
      <c r="I209" s="90"/>
      <c r="J209" s="91"/>
      <c r="K209" s="76"/>
    </row>
    <row r="210" spans="2:12" ht="15.75" customHeight="1" thickBot="1" x14ac:dyDescent="0.25">
      <c r="B210" s="7"/>
      <c r="C210" s="19"/>
      <c r="D210" s="19"/>
      <c r="E210" s="19"/>
      <c r="F210" s="19"/>
      <c r="G210" s="19"/>
      <c r="H210" s="19"/>
      <c r="I210" s="19"/>
      <c r="J210" s="19"/>
      <c r="K210" s="8"/>
      <c r="L210" s="19"/>
    </row>
    <row r="211" spans="2:12" s="97" customFormat="1" x14ac:dyDescent="0.2">
      <c r="B211" s="45"/>
      <c r="C211" s="92"/>
      <c r="D211" s="41" t="s">
        <v>484</v>
      </c>
      <c r="E211" s="93"/>
      <c r="F211" s="93"/>
      <c r="G211" s="41"/>
      <c r="H211" s="41"/>
      <c r="I211" s="41"/>
      <c r="J211" s="94"/>
      <c r="K211" s="95"/>
      <c r="L211" s="96"/>
    </row>
    <row r="212" spans="2:12" s="102" customFormat="1" ht="17.25" customHeight="1" x14ac:dyDescent="0.2">
      <c r="B212" s="98"/>
      <c r="C212" s="98"/>
      <c r="D212" s="99"/>
      <c r="E212" s="100"/>
      <c r="F212" s="100"/>
      <c r="G212" s="100"/>
      <c r="H212" s="100"/>
      <c r="I212" s="100"/>
      <c r="J212" s="221" t="s">
        <v>457</v>
      </c>
      <c r="K212" s="222"/>
      <c r="L212" s="99"/>
    </row>
    <row r="213" spans="2:12" s="102" customFormat="1" ht="17.25" customHeight="1" x14ac:dyDescent="0.25">
      <c r="B213" s="98"/>
      <c r="C213" s="98"/>
      <c r="D213" s="103" t="s">
        <v>485</v>
      </c>
      <c r="E213" s="104"/>
      <c r="F213" s="104"/>
      <c r="G213" s="104"/>
      <c r="H213" s="104"/>
      <c r="I213" s="105"/>
      <c r="J213" s="81"/>
      <c r="K213" s="101"/>
      <c r="L213" s="99"/>
    </row>
    <row r="214" spans="2:12" s="102" customFormat="1" ht="17.25" customHeight="1" x14ac:dyDescent="0.25">
      <c r="B214" s="98"/>
      <c r="C214" s="98"/>
      <c r="D214" s="106" t="s">
        <v>486</v>
      </c>
      <c r="E214" s="104"/>
      <c r="F214" s="104"/>
      <c r="G214" s="104"/>
      <c r="H214" s="104"/>
      <c r="I214" s="104"/>
      <c r="J214" s="81"/>
      <c r="K214" s="101"/>
      <c r="L214" s="99"/>
    </row>
    <row r="215" spans="2:12" s="102" customFormat="1" ht="14.25" customHeight="1" x14ac:dyDescent="0.25">
      <c r="B215" s="98"/>
      <c r="C215" s="98"/>
      <c r="D215" s="107" t="s">
        <v>2</v>
      </c>
      <c r="E215" s="104"/>
      <c r="F215" s="104"/>
      <c r="G215" s="104"/>
      <c r="H215" s="104"/>
      <c r="I215" s="104"/>
      <c r="J215" s="81">
        <f>J213+J214</f>
        <v>0</v>
      </c>
      <c r="K215" s="101"/>
      <c r="L215" s="99"/>
    </row>
    <row r="216" spans="2:12" s="102" customFormat="1" ht="14.25" customHeight="1" thickBot="1" x14ac:dyDescent="0.25">
      <c r="B216" s="98"/>
      <c r="C216" s="108"/>
      <c r="D216" s="88" t="s">
        <v>647</v>
      </c>
      <c r="E216" s="88"/>
      <c r="F216" s="109"/>
      <c r="G216" s="109"/>
      <c r="H216" s="90"/>
      <c r="I216" s="90"/>
      <c r="J216" s="110"/>
      <c r="K216" s="101"/>
    </row>
    <row r="217" spans="2:12" s="6" customFormat="1" ht="15" customHeight="1" thickBot="1" x14ac:dyDescent="0.25">
      <c r="B217" s="43"/>
      <c r="C217" s="44"/>
      <c r="D217" s="44"/>
      <c r="E217" s="44"/>
      <c r="F217" s="44"/>
      <c r="G217" s="44"/>
      <c r="H217" s="44"/>
      <c r="I217" s="44"/>
      <c r="J217" s="44"/>
      <c r="K217" s="42"/>
      <c r="L217" s="44"/>
    </row>
    <row r="218" spans="2:12" s="6" customFormat="1" ht="15" customHeight="1" x14ac:dyDescent="0.2">
      <c r="B218" s="43"/>
      <c r="C218" s="2"/>
      <c r="D218" s="21" t="s">
        <v>487</v>
      </c>
      <c r="E218" s="4"/>
      <c r="F218" s="4"/>
      <c r="G218" s="4"/>
      <c r="H218" s="627" t="s">
        <v>457</v>
      </c>
      <c r="I218" s="628"/>
      <c r="J218" s="629"/>
      <c r="K218" s="42"/>
      <c r="L218" s="44"/>
    </row>
    <row r="219" spans="2:12" s="6" customFormat="1" ht="17.25" customHeight="1" x14ac:dyDescent="0.2">
      <c r="B219" s="43"/>
      <c r="C219" s="43"/>
      <c r="D219" s="111" t="s">
        <v>488</v>
      </c>
      <c r="E219" s="112"/>
      <c r="F219" s="111"/>
      <c r="G219" s="113" t="s">
        <v>489</v>
      </c>
      <c r="H219" s="47" t="s">
        <v>464</v>
      </c>
      <c r="I219" s="47" t="s">
        <v>465</v>
      </c>
      <c r="J219" s="48" t="s">
        <v>466</v>
      </c>
      <c r="K219" s="42"/>
      <c r="L219" s="44"/>
    </row>
    <row r="220" spans="2:12" s="120" customFormat="1" ht="17.25" customHeight="1" x14ac:dyDescent="0.2">
      <c r="B220" s="114"/>
      <c r="C220" s="114"/>
      <c r="D220" s="115" t="s">
        <v>490</v>
      </c>
      <c r="E220" s="111"/>
      <c r="F220" s="115"/>
      <c r="G220" s="121">
        <f>COUNT(J17:J166)</f>
        <v>0</v>
      </c>
      <c r="H220" s="223">
        <f>SUM(J17:J166)</f>
        <v>0</v>
      </c>
      <c r="I220" s="117"/>
      <c r="J220" s="118"/>
      <c r="K220" s="119"/>
      <c r="L220" s="14"/>
    </row>
    <row r="221" spans="2:12" s="102" customFormat="1" ht="17.25" customHeight="1" x14ac:dyDescent="0.25">
      <c r="B221" s="98"/>
      <c r="C221" s="98"/>
      <c r="D221" s="115" t="s">
        <v>491</v>
      </c>
      <c r="E221" s="115"/>
      <c r="F221" s="115"/>
      <c r="G221" s="121">
        <f>COUNT(I174:J178)</f>
        <v>0</v>
      </c>
      <c r="H221" s="223">
        <f>SUM(I174:J178)</f>
        <v>0</v>
      </c>
      <c r="I221" s="122"/>
      <c r="J221" s="123"/>
      <c r="K221" s="101"/>
      <c r="L221" s="99"/>
    </row>
    <row r="222" spans="2:12" s="102" customFormat="1" ht="17.25" customHeight="1" x14ac:dyDescent="0.25">
      <c r="B222" s="98"/>
      <c r="C222" s="98"/>
      <c r="D222" s="115" t="s">
        <v>492</v>
      </c>
      <c r="E222" s="115"/>
      <c r="F222" s="115"/>
      <c r="G222" s="121">
        <f>COUNT(J185)</f>
        <v>0</v>
      </c>
      <c r="H222" s="121">
        <f>SUM(J185)</f>
        <v>0</v>
      </c>
      <c r="I222" s="121"/>
      <c r="J222" s="81"/>
      <c r="K222" s="101"/>
      <c r="L222" s="99"/>
    </row>
    <row r="223" spans="2:12" s="102" customFormat="1" ht="17.25" customHeight="1" x14ac:dyDescent="0.25">
      <c r="B223" s="98"/>
      <c r="C223" s="98"/>
      <c r="D223" s="115" t="s">
        <v>493</v>
      </c>
      <c r="E223" s="115"/>
      <c r="F223" s="115"/>
      <c r="G223" s="121">
        <f>COUNT(J192)</f>
        <v>0</v>
      </c>
      <c r="H223" s="121">
        <f>SUM(J192)</f>
        <v>0</v>
      </c>
      <c r="I223" s="121"/>
      <c r="J223" s="81"/>
      <c r="K223" s="101"/>
      <c r="L223" s="99"/>
    </row>
    <row r="224" spans="2:12" s="102" customFormat="1" ht="17.25" customHeight="1" x14ac:dyDescent="0.25">
      <c r="B224" s="98"/>
      <c r="C224" s="98"/>
      <c r="D224" s="124" t="s">
        <v>494</v>
      </c>
      <c r="E224" s="115"/>
      <c r="F224" s="115"/>
      <c r="G224" s="122"/>
      <c r="H224" s="223">
        <f>J215</f>
        <v>0</v>
      </c>
      <c r="I224" s="122"/>
      <c r="J224" s="123"/>
      <c r="K224" s="101"/>
      <c r="L224" s="99"/>
    </row>
    <row r="225" spans="2:12" s="102" customFormat="1" ht="17.25" customHeight="1" x14ac:dyDescent="0.25">
      <c r="B225" s="98"/>
      <c r="C225" s="98"/>
      <c r="D225" s="124" t="s">
        <v>495</v>
      </c>
      <c r="E225" s="115"/>
      <c r="F225" s="115"/>
      <c r="G225" s="122"/>
      <c r="H225" s="122"/>
      <c r="I225" s="223">
        <f>H208</f>
        <v>0</v>
      </c>
      <c r="J225" s="81">
        <f>I208</f>
        <v>0</v>
      </c>
      <c r="K225" s="101"/>
      <c r="L225" s="99"/>
    </row>
    <row r="226" spans="2:12" s="102" customFormat="1" ht="17.25" customHeight="1" x14ac:dyDescent="0.25">
      <c r="B226" s="98"/>
      <c r="C226" s="98"/>
      <c r="D226" s="124" t="s">
        <v>496</v>
      </c>
      <c r="E226" s="115"/>
      <c r="F226" s="115"/>
      <c r="G226" s="121"/>
      <c r="H226" s="122"/>
      <c r="I226" s="122"/>
      <c r="J226" s="81"/>
      <c r="K226" s="101"/>
      <c r="L226" s="99"/>
    </row>
    <row r="227" spans="2:12" s="102" customFormat="1" ht="17.25" customHeight="1" x14ac:dyDescent="0.25">
      <c r="B227" s="98"/>
      <c r="C227" s="98"/>
      <c r="D227" s="125" t="s">
        <v>497</v>
      </c>
      <c r="E227" s="115"/>
      <c r="F227" s="125"/>
      <c r="G227" s="80">
        <f>G226+G223+G222+G221+G220</f>
        <v>0</v>
      </c>
      <c r="H227" s="80">
        <f>SUM(H220:H224)</f>
        <v>0</v>
      </c>
      <c r="I227" s="80">
        <f>I222+I223+I225</f>
        <v>0</v>
      </c>
      <c r="J227" s="81">
        <f>J222+J223+J225+J226</f>
        <v>0</v>
      </c>
      <c r="K227" s="101"/>
      <c r="L227" s="99"/>
    </row>
    <row r="228" spans="2:12" s="102" customFormat="1" ht="17.25" customHeight="1" thickBot="1" x14ac:dyDescent="0.3">
      <c r="B228" s="98"/>
      <c r="C228" s="108"/>
      <c r="D228" s="126" t="s">
        <v>498</v>
      </c>
      <c r="E228" s="127"/>
      <c r="F228" s="126"/>
      <c r="G228" s="392">
        <f>G227</f>
        <v>0</v>
      </c>
      <c r="H228" s="621">
        <f>H227+I227+J227</f>
        <v>0</v>
      </c>
      <c r="I228" s="622"/>
      <c r="J228" s="623"/>
      <c r="K228" s="101"/>
      <c r="L228" s="99"/>
    </row>
    <row r="229" spans="2:12" ht="13.5" thickBot="1" x14ac:dyDescent="0.25">
      <c r="B229" s="36"/>
      <c r="C229" s="37"/>
      <c r="D229" s="37"/>
      <c r="E229" s="37"/>
      <c r="F229" s="37"/>
      <c r="G229" s="37"/>
      <c r="H229" s="37"/>
      <c r="I229" s="37"/>
      <c r="J229" s="37"/>
      <c r="K229" s="38"/>
      <c r="L229" s="19"/>
    </row>
    <row r="230" spans="2:12" ht="12.75" customHeight="1" x14ac:dyDescent="0.2">
      <c r="B230" s="295"/>
      <c r="C230" s="619"/>
      <c r="D230" s="619"/>
      <c r="E230" s="619"/>
      <c r="F230" s="619"/>
      <c r="G230" s="619"/>
      <c r="H230" s="619"/>
      <c r="I230" s="619"/>
      <c r="J230" s="619"/>
    </row>
    <row r="231" spans="2:12" x14ac:dyDescent="0.2">
      <c r="B231" s="296"/>
      <c r="C231" s="620"/>
      <c r="D231" s="620"/>
      <c r="E231" s="620"/>
      <c r="F231" s="620"/>
      <c r="G231" s="620"/>
      <c r="H231" s="620"/>
      <c r="I231" s="620"/>
      <c r="J231" s="620"/>
    </row>
  </sheetData>
  <mergeCells count="33">
    <mergeCell ref="C230:J231"/>
    <mergeCell ref="H228:J228"/>
    <mergeCell ref="D183:E183"/>
    <mergeCell ref="F183:F184"/>
    <mergeCell ref="G183:G184"/>
    <mergeCell ref="H183:J183"/>
    <mergeCell ref="D190:E190"/>
    <mergeCell ref="F190:F191"/>
    <mergeCell ref="G190:G191"/>
    <mergeCell ref="H190:J190"/>
    <mergeCell ref="H218:J218"/>
    <mergeCell ref="C3:J5"/>
    <mergeCell ref="D15:E15"/>
    <mergeCell ref="F15:F16"/>
    <mergeCell ref="G15:G16"/>
    <mergeCell ref="H15:H16"/>
    <mergeCell ref="D172:F172"/>
    <mergeCell ref="G172:G173"/>
    <mergeCell ref="I15:I16"/>
    <mergeCell ref="J15:J16"/>
    <mergeCell ref="H172:H173"/>
    <mergeCell ref="I172:J173"/>
    <mergeCell ref="E173:F173"/>
    <mergeCell ref="I174:J174"/>
    <mergeCell ref="I175:J175"/>
    <mergeCell ref="I176:J176"/>
    <mergeCell ref="I178:J178"/>
    <mergeCell ref="E174:F174"/>
    <mergeCell ref="E175:F175"/>
    <mergeCell ref="E176:F176"/>
    <mergeCell ref="E178:F178"/>
    <mergeCell ref="E177:F177"/>
    <mergeCell ref="I177:J177"/>
  </mergeCells>
  <phoneticPr fontId="16" type="noConversion"/>
  <printOptions horizontalCentered="1"/>
  <pageMargins left="0.23622047244094491" right="0.23622047244094491" top="0.6692913385826772" bottom="0.31496062992125984" header="0.43307086614173229" footer="0.31496062992125984"/>
  <pageSetup paperSize="9" scale="54" fitToHeight="0" orientation="portrait" verticalDpi="598" r:id="rId1"/>
  <headerFooter alignWithMargins="0"/>
  <rowBreaks count="2" manualBreakCount="2">
    <brk id="84" max="11" man="1"/>
    <brk id="167" max="1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2"/>
  <sheetViews>
    <sheetView showGridLines="0" view="pageBreakPreview" topLeftCell="D1" zoomScale="85" zoomScaleNormal="70" zoomScaleSheetLayoutView="85" workbookViewId="0">
      <selection activeCell="N114" sqref="N114"/>
    </sheetView>
  </sheetViews>
  <sheetFormatPr defaultRowHeight="12.75" x14ac:dyDescent="0.2"/>
  <cols>
    <col min="1" max="1" width="5.28515625" style="165" customWidth="1"/>
    <col min="2" max="2" width="5.140625" style="165" customWidth="1"/>
    <col min="3" max="3" width="20.5703125" style="165" customWidth="1"/>
    <col min="4" max="4" width="17.140625" style="165" customWidth="1"/>
    <col min="5" max="5" width="13" style="165" customWidth="1"/>
    <col min="6" max="6" width="14.140625" style="165" customWidth="1"/>
    <col min="7" max="8" width="14.28515625" style="165" customWidth="1"/>
    <col min="9" max="9" width="14" style="165" customWidth="1"/>
    <col min="10" max="10" width="13.28515625" style="165" customWidth="1"/>
    <col min="11" max="11" width="14.28515625" style="165" customWidth="1"/>
    <col min="12" max="12" width="13.28515625" style="165" customWidth="1"/>
    <col min="13" max="13" width="14.42578125" style="165" customWidth="1"/>
    <col min="14" max="15" width="14" style="165" customWidth="1"/>
    <col min="16" max="16" width="12.85546875" style="165" customWidth="1"/>
    <col min="17" max="17" width="11.140625" style="165" customWidth="1"/>
    <col min="18" max="18" width="10.28515625" style="165" customWidth="1"/>
    <col min="19" max="19" width="9.140625" style="165"/>
    <col min="20" max="20" width="10.28515625" style="165" customWidth="1"/>
    <col min="21" max="21" width="9.5703125" style="165" customWidth="1"/>
    <col min="22" max="22" width="8.42578125" style="165" customWidth="1"/>
    <col min="23" max="23" width="7.140625" style="165" customWidth="1"/>
    <col min="24" max="24" width="7.85546875" style="165" customWidth="1"/>
    <col min="25" max="25" width="4.42578125" style="165" customWidth="1"/>
    <col min="26" max="16384" width="9.140625" style="165"/>
  </cols>
  <sheetData>
    <row r="1" spans="2:25" ht="13.5" thickBot="1" x14ac:dyDescent="0.25"/>
    <row r="2" spans="2:25" x14ac:dyDescent="0.2">
      <c r="B2" s="166"/>
      <c r="C2" s="229"/>
      <c r="D2" s="229"/>
      <c r="E2" s="229"/>
      <c r="F2" s="229"/>
      <c r="G2" s="229"/>
      <c r="H2" s="229"/>
      <c r="I2" s="229"/>
      <c r="J2" s="229"/>
      <c r="K2" s="229"/>
      <c r="L2" s="229"/>
      <c r="M2" s="229"/>
      <c r="N2" s="229"/>
      <c r="O2" s="229"/>
      <c r="P2" s="229"/>
      <c r="Q2" s="229"/>
      <c r="R2" s="229"/>
      <c r="S2" s="229"/>
      <c r="T2" s="229"/>
      <c r="U2" s="229"/>
      <c r="V2" s="229"/>
      <c r="W2" s="229"/>
      <c r="X2" s="229"/>
      <c r="Y2" s="230"/>
    </row>
    <row r="3" spans="2:25" s="172" customFormat="1" ht="15.75" x14ac:dyDescent="0.25">
      <c r="B3" s="167"/>
      <c r="C3" s="168"/>
      <c r="D3" s="169" t="s">
        <v>658</v>
      </c>
      <c r="E3" s="170"/>
      <c r="F3" s="168"/>
      <c r="G3" s="168"/>
      <c r="H3" s="168"/>
      <c r="I3" s="168"/>
      <c r="J3" s="168"/>
      <c r="K3" s="168"/>
      <c r="L3" s="168"/>
      <c r="M3" s="168"/>
      <c r="N3" s="168"/>
      <c r="O3" s="168"/>
      <c r="P3" s="168"/>
      <c r="Q3" s="168"/>
      <c r="R3" s="168"/>
      <c r="S3" s="168"/>
      <c r="T3" s="168"/>
      <c r="U3" s="168"/>
      <c r="V3" s="168"/>
      <c r="W3" s="168"/>
      <c r="X3" s="168"/>
      <c r="Y3" s="171"/>
    </row>
    <row r="4" spans="2:25" s="172" customFormat="1" ht="14.25" x14ac:dyDescent="0.2">
      <c r="B4" s="167"/>
      <c r="C4" s="168"/>
      <c r="D4" s="168"/>
      <c r="E4" s="168"/>
      <c r="F4" s="168"/>
      <c r="G4" s="168"/>
      <c r="H4" s="168"/>
      <c r="I4" s="168"/>
      <c r="J4" s="168"/>
      <c r="K4" s="168"/>
      <c r="L4" s="168"/>
      <c r="M4" s="168"/>
      <c r="N4" s="168"/>
      <c r="O4" s="168"/>
      <c r="P4" s="168"/>
      <c r="Q4" s="168"/>
      <c r="R4" s="168"/>
      <c r="S4" s="168"/>
      <c r="T4" s="168"/>
      <c r="U4" s="168"/>
      <c r="V4" s="168"/>
      <c r="W4" s="168"/>
      <c r="X4" s="168"/>
      <c r="Y4" s="171"/>
    </row>
    <row r="5" spans="2:25" s="172" customFormat="1" ht="15" x14ac:dyDescent="0.25">
      <c r="B5" s="167"/>
      <c r="C5" s="168"/>
      <c r="D5" s="168"/>
      <c r="E5" s="168"/>
      <c r="F5" s="168"/>
      <c r="G5" s="173" t="s">
        <v>657</v>
      </c>
      <c r="H5" s="168"/>
      <c r="I5" s="168"/>
      <c r="J5" s="168"/>
      <c r="K5" s="168"/>
      <c r="L5" s="168"/>
      <c r="M5" s="168"/>
      <c r="N5" s="168"/>
      <c r="O5" s="168"/>
      <c r="P5" s="168"/>
      <c r="Q5" s="168"/>
      <c r="R5" s="168"/>
      <c r="S5" s="168"/>
      <c r="T5" s="168"/>
      <c r="U5" s="168"/>
      <c r="V5" s="168"/>
      <c r="W5" s="168"/>
      <c r="X5" s="168"/>
      <c r="Y5" s="171"/>
    </row>
    <row r="6" spans="2:25" s="172" customFormat="1" ht="15" x14ac:dyDescent="0.25">
      <c r="B6" s="167"/>
      <c r="C6" s="168"/>
      <c r="D6" s="168"/>
      <c r="E6" s="173"/>
      <c r="F6" s="168"/>
      <c r="H6" s="168"/>
      <c r="I6" s="168"/>
      <c r="J6" s="168"/>
      <c r="K6" s="168"/>
      <c r="L6" s="168"/>
      <c r="M6" s="168"/>
      <c r="N6" s="168"/>
      <c r="O6" s="168"/>
      <c r="P6" s="168"/>
      <c r="Q6" s="168"/>
      <c r="R6" s="168"/>
      <c r="S6" s="168"/>
      <c r="T6" s="168"/>
      <c r="U6" s="168"/>
      <c r="V6" s="168"/>
      <c r="W6" s="168"/>
      <c r="X6" s="168"/>
      <c r="Y6" s="171"/>
    </row>
    <row r="7" spans="2:25" s="172" customFormat="1" ht="14.25" x14ac:dyDescent="0.2">
      <c r="B7" s="167"/>
      <c r="C7" s="168"/>
      <c r="D7" s="168"/>
      <c r="E7" s="168"/>
      <c r="G7" s="168"/>
      <c r="H7" s="168"/>
      <c r="I7" s="168"/>
      <c r="J7" s="168"/>
      <c r="K7" s="168"/>
      <c r="L7" s="168"/>
      <c r="M7" s="168"/>
      <c r="N7" s="168"/>
      <c r="O7" s="168"/>
      <c r="P7" s="168"/>
      <c r="Q7" s="168"/>
      <c r="R7" s="168"/>
      <c r="S7" s="168"/>
      <c r="T7" s="168"/>
      <c r="U7" s="168"/>
      <c r="V7" s="168"/>
      <c r="W7" s="168"/>
      <c r="X7" s="168"/>
      <c r="Y7" s="171"/>
    </row>
    <row r="8" spans="2:25" s="172" customFormat="1" ht="15" x14ac:dyDescent="0.25">
      <c r="B8" s="167"/>
      <c r="C8" s="175" t="s">
        <v>543</v>
      </c>
      <c r="D8" s="131" t="s">
        <v>194</v>
      </c>
      <c r="E8" s="131"/>
      <c r="H8" s="132"/>
      <c r="I8" s="132"/>
      <c r="J8" s="168"/>
      <c r="K8" s="168"/>
      <c r="L8" s="168"/>
      <c r="M8" s="168"/>
      <c r="N8" s="132"/>
      <c r="O8" s="132"/>
      <c r="P8" s="131" t="s">
        <v>500</v>
      </c>
      <c r="Q8" s="131"/>
      <c r="R8" s="131"/>
      <c r="S8" s="176"/>
      <c r="T8" s="168"/>
      <c r="U8" s="168"/>
      <c r="V8" s="168"/>
      <c r="W8" s="168"/>
      <c r="X8" s="168"/>
      <c r="Y8" s="171"/>
    </row>
    <row r="9" spans="2:25" s="172" customFormat="1" ht="15" x14ac:dyDescent="0.25">
      <c r="B9" s="167"/>
      <c r="C9" s="132"/>
      <c r="D9" s="132"/>
      <c r="E9" s="132"/>
      <c r="G9" s="174" t="s">
        <v>1764</v>
      </c>
      <c r="H9" s="132"/>
      <c r="I9" s="132"/>
      <c r="J9" s="168"/>
      <c r="K9" s="168"/>
      <c r="L9" s="168"/>
      <c r="M9" s="168"/>
      <c r="N9" s="132"/>
      <c r="O9" s="132"/>
      <c r="P9" s="132"/>
      <c r="Q9" s="132"/>
      <c r="R9" s="132"/>
      <c r="S9" s="132"/>
      <c r="T9" s="168"/>
      <c r="U9" s="168"/>
      <c r="V9" s="168"/>
      <c r="W9" s="168"/>
      <c r="X9" s="168"/>
      <c r="Y9" s="171"/>
    </row>
    <row r="10" spans="2:25" s="172" customFormat="1" ht="15" x14ac:dyDescent="0.25">
      <c r="B10" s="167"/>
      <c r="C10" s="168"/>
      <c r="D10" s="132"/>
      <c r="E10" s="132"/>
      <c r="F10" s="132"/>
      <c r="G10" s="132"/>
      <c r="H10" s="132"/>
      <c r="I10" s="132"/>
      <c r="J10" s="168"/>
      <c r="K10" s="168"/>
      <c r="L10" s="168"/>
      <c r="M10" s="168"/>
      <c r="N10" s="132"/>
      <c r="O10" s="132"/>
      <c r="P10" s="132" t="s">
        <v>501</v>
      </c>
      <c r="Q10" s="736" t="s">
        <v>605</v>
      </c>
      <c r="R10" s="736"/>
      <c r="S10" s="736"/>
      <c r="T10" s="168"/>
      <c r="U10" s="168"/>
      <c r="V10" s="168"/>
      <c r="W10" s="168"/>
      <c r="X10" s="168"/>
      <c r="Y10" s="171"/>
    </row>
    <row r="11" spans="2:25" s="172" customFormat="1" ht="15" x14ac:dyDescent="0.25">
      <c r="B11" s="167"/>
      <c r="C11" s="168"/>
      <c r="D11" s="132"/>
      <c r="E11" s="132"/>
      <c r="F11" s="132"/>
      <c r="G11" s="132"/>
      <c r="H11" s="132"/>
      <c r="I11" s="132"/>
      <c r="J11" s="168"/>
      <c r="K11" s="168"/>
      <c r="L11" s="168"/>
      <c r="M11" s="168"/>
      <c r="N11" s="168"/>
      <c r="O11" s="132"/>
      <c r="P11" s="132" t="s">
        <v>502</v>
      </c>
      <c r="Q11" s="737" t="s">
        <v>606</v>
      </c>
      <c r="R11" s="737"/>
      <c r="S11" s="737"/>
      <c r="T11" s="168"/>
      <c r="U11" s="168"/>
      <c r="V11" s="168"/>
      <c r="W11" s="168"/>
      <c r="X11" s="168"/>
      <c r="Y11" s="171"/>
    </row>
    <row r="12" spans="2:25" s="172" customFormat="1" ht="15" x14ac:dyDescent="0.25">
      <c r="B12" s="167"/>
      <c r="C12" s="168"/>
      <c r="D12" s="132"/>
      <c r="E12" s="132"/>
      <c r="F12" s="132"/>
      <c r="G12" s="132"/>
      <c r="H12" s="132"/>
      <c r="I12" s="132"/>
      <c r="J12" s="168"/>
      <c r="K12" s="168"/>
      <c r="L12" s="168"/>
      <c r="M12" s="168"/>
      <c r="N12" s="168"/>
      <c r="O12" s="132"/>
      <c r="P12" s="132" t="s">
        <v>503</v>
      </c>
      <c r="Q12" s="737" t="s">
        <v>607</v>
      </c>
      <c r="R12" s="737"/>
      <c r="S12" s="737"/>
      <c r="T12" s="168"/>
      <c r="U12" s="168"/>
      <c r="V12" s="168"/>
      <c r="W12" s="168"/>
      <c r="X12" s="168"/>
      <c r="Y12" s="171"/>
    </row>
    <row r="13" spans="2:25" s="172" customFormat="1" ht="15" x14ac:dyDescent="0.25">
      <c r="B13" s="167"/>
      <c r="C13" s="168"/>
      <c r="D13" s="132"/>
      <c r="E13" s="132"/>
      <c r="F13" s="132"/>
      <c r="G13" s="132"/>
      <c r="H13" s="132"/>
      <c r="I13" s="132"/>
      <c r="J13" s="168"/>
      <c r="K13" s="168"/>
      <c r="L13" s="168"/>
      <c r="M13" s="168"/>
      <c r="N13" s="168"/>
      <c r="O13" s="132"/>
      <c r="P13" s="132" t="s">
        <v>504</v>
      </c>
      <c r="Q13" s="737" t="s">
        <v>608</v>
      </c>
      <c r="R13" s="737"/>
      <c r="S13" s="737"/>
      <c r="T13" s="168"/>
      <c r="U13" s="168"/>
      <c r="V13" s="168"/>
      <c r="W13" s="168"/>
      <c r="X13" s="168"/>
      <c r="Y13" s="171"/>
    </row>
    <row r="14" spans="2:25" s="172" customFormat="1" ht="15.75" thickBot="1" x14ac:dyDescent="0.3">
      <c r="B14" s="167"/>
      <c r="C14" s="132" t="s">
        <v>544</v>
      </c>
      <c r="D14" s="168"/>
      <c r="E14" s="168"/>
      <c r="F14" s="168"/>
      <c r="G14" s="168"/>
      <c r="H14" s="168"/>
      <c r="I14" s="168"/>
      <c r="J14" s="168"/>
      <c r="K14" s="168"/>
      <c r="L14" s="168"/>
      <c r="M14" s="168"/>
      <c r="N14" s="168"/>
      <c r="O14" s="168"/>
      <c r="P14" s="168"/>
      <c r="Q14" s="168"/>
      <c r="R14" s="168"/>
      <c r="S14" s="168"/>
      <c r="T14" s="168"/>
      <c r="U14" s="168"/>
      <c r="V14" s="168"/>
      <c r="W14" s="168"/>
      <c r="X14" s="168"/>
      <c r="Y14" s="171"/>
    </row>
    <row r="15" spans="2:25" s="179" customFormat="1" ht="15" customHeight="1" x14ac:dyDescent="0.25">
      <c r="B15" s="177"/>
      <c r="C15" s="738" t="s">
        <v>545</v>
      </c>
      <c r="D15" s="740" t="s">
        <v>519</v>
      </c>
      <c r="E15" s="749" t="s">
        <v>255</v>
      </c>
      <c r="F15" s="750"/>
      <c r="G15" s="750"/>
      <c r="H15" s="751"/>
      <c r="I15" s="733" t="s">
        <v>546</v>
      </c>
      <c r="J15" s="734"/>
      <c r="K15" s="734"/>
      <c r="L15" s="734"/>
      <c r="M15" s="734"/>
      <c r="N15" s="734"/>
      <c r="O15" s="734"/>
      <c r="P15" s="735"/>
      <c r="Q15" s="733" t="s">
        <v>547</v>
      </c>
      <c r="R15" s="734"/>
      <c r="S15" s="734"/>
      <c r="T15" s="734"/>
      <c r="U15" s="734"/>
      <c r="V15" s="734"/>
      <c r="W15" s="734"/>
      <c r="X15" s="735"/>
      <c r="Y15" s="178"/>
    </row>
    <row r="16" spans="2:25" s="179" customFormat="1" ht="15" x14ac:dyDescent="0.25">
      <c r="B16" s="177"/>
      <c r="C16" s="739"/>
      <c r="D16" s="741"/>
      <c r="E16" s="752"/>
      <c r="F16" s="753"/>
      <c r="G16" s="753"/>
      <c r="H16" s="754"/>
      <c r="I16" s="732" t="s">
        <v>548</v>
      </c>
      <c r="J16" s="730"/>
      <c r="K16" s="730"/>
      <c r="L16" s="730"/>
      <c r="M16" s="730" t="s">
        <v>549</v>
      </c>
      <c r="N16" s="730"/>
      <c r="O16" s="730"/>
      <c r="P16" s="731"/>
      <c r="Q16" s="732" t="s">
        <v>548</v>
      </c>
      <c r="R16" s="730"/>
      <c r="S16" s="730"/>
      <c r="T16" s="730"/>
      <c r="U16" s="730" t="s">
        <v>549</v>
      </c>
      <c r="V16" s="730"/>
      <c r="W16" s="730"/>
      <c r="X16" s="731"/>
      <c r="Y16" s="178"/>
    </row>
    <row r="17" spans="2:25" s="179" customFormat="1" ht="15" x14ac:dyDescent="0.25">
      <c r="B17" s="177"/>
      <c r="C17" s="739"/>
      <c r="D17" s="741"/>
      <c r="E17" s="732" t="s">
        <v>550</v>
      </c>
      <c r="F17" s="730"/>
      <c r="G17" s="730" t="s">
        <v>551</v>
      </c>
      <c r="H17" s="730"/>
      <c r="I17" s="732" t="s">
        <v>550</v>
      </c>
      <c r="J17" s="730"/>
      <c r="K17" s="730" t="s">
        <v>551</v>
      </c>
      <c r="L17" s="730"/>
      <c r="M17" s="730" t="s">
        <v>550</v>
      </c>
      <c r="N17" s="730"/>
      <c r="O17" s="730" t="s">
        <v>551</v>
      </c>
      <c r="P17" s="731"/>
      <c r="Q17" s="732" t="s">
        <v>550</v>
      </c>
      <c r="R17" s="730"/>
      <c r="S17" s="730" t="s">
        <v>551</v>
      </c>
      <c r="T17" s="730"/>
      <c r="U17" s="730" t="s">
        <v>550</v>
      </c>
      <c r="V17" s="730"/>
      <c r="W17" s="730" t="s">
        <v>551</v>
      </c>
      <c r="X17" s="731"/>
      <c r="Y17" s="178"/>
    </row>
    <row r="18" spans="2:25" s="179" customFormat="1" ht="15" customHeight="1" thickBot="1" x14ac:dyDescent="0.3">
      <c r="B18" s="177"/>
      <c r="C18" s="739"/>
      <c r="D18" s="741"/>
      <c r="E18" s="231" t="s">
        <v>552</v>
      </c>
      <c r="F18" s="232" t="s">
        <v>553</v>
      </c>
      <c r="G18" s="232" t="s">
        <v>552</v>
      </c>
      <c r="H18" s="232" t="s">
        <v>553</v>
      </c>
      <c r="I18" s="231" t="s">
        <v>552</v>
      </c>
      <c r="J18" s="232" t="s">
        <v>553</v>
      </c>
      <c r="K18" s="232" t="s">
        <v>552</v>
      </c>
      <c r="L18" s="232" t="s">
        <v>553</v>
      </c>
      <c r="M18" s="232" t="s">
        <v>552</v>
      </c>
      <c r="N18" s="232" t="s">
        <v>553</v>
      </c>
      <c r="O18" s="232" t="s">
        <v>552</v>
      </c>
      <c r="P18" s="233" t="s">
        <v>553</v>
      </c>
      <c r="Q18" s="231" t="s">
        <v>552</v>
      </c>
      <c r="R18" s="232" t="s">
        <v>553</v>
      </c>
      <c r="S18" s="232" t="s">
        <v>552</v>
      </c>
      <c r="T18" s="232" t="s">
        <v>553</v>
      </c>
      <c r="U18" s="232" t="s">
        <v>552</v>
      </c>
      <c r="V18" s="232" t="s">
        <v>553</v>
      </c>
      <c r="W18" s="232" t="s">
        <v>552</v>
      </c>
      <c r="X18" s="233" t="s">
        <v>553</v>
      </c>
      <c r="Y18" s="178"/>
    </row>
    <row r="19" spans="2:25" s="179" customFormat="1" ht="20.100000000000001" customHeight="1" x14ac:dyDescent="0.25">
      <c r="B19" s="177"/>
      <c r="C19" s="234" t="s">
        <v>9</v>
      </c>
      <c r="D19" s="235">
        <v>5</v>
      </c>
      <c r="E19" s="236"/>
      <c r="F19" s="237"/>
      <c r="G19" s="237"/>
      <c r="H19" s="238"/>
      <c r="I19" s="236"/>
      <c r="J19" s="237"/>
      <c r="K19" s="237"/>
      <c r="L19" s="237"/>
      <c r="M19" s="237"/>
      <c r="N19" s="237"/>
      <c r="O19" s="237"/>
      <c r="P19" s="238"/>
      <c r="Q19" s="236">
        <v>33</v>
      </c>
      <c r="R19" s="237">
        <v>3763</v>
      </c>
      <c r="S19" s="237">
        <v>131</v>
      </c>
      <c r="T19" s="237">
        <v>6796</v>
      </c>
      <c r="U19" s="237"/>
      <c r="V19" s="237"/>
      <c r="W19" s="237"/>
      <c r="X19" s="238"/>
      <c r="Y19" s="178"/>
    </row>
    <row r="20" spans="2:25" s="179" customFormat="1" ht="20.100000000000001" customHeight="1" x14ac:dyDescent="0.25">
      <c r="B20" s="177"/>
      <c r="C20" s="239" t="s">
        <v>195</v>
      </c>
      <c r="D20" s="240">
        <v>6</v>
      </c>
      <c r="E20" s="241"/>
      <c r="F20" s="242"/>
      <c r="G20" s="242"/>
      <c r="H20" s="243"/>
      <c r="I20" s="241"/>
      <c r="J20" s="242"/>
      <c r="K20" s="242"/>
      <c r="L20" s="242"/>
      <c r="M20" s="242"/>
      <c r="N20" s="242"/>
      <c r="O20" s="242"/>
      <c r="P20" s="243"/>
      <c r="Q20" s="333">
        <v>12</v>
      </c>
      <c r="R20" s="334">
        <v>1261</v>
      </c>
      <c r="S20" s="334">
        <v>2</v>
      </c>
      <c r="T20" s="334">
        <v>42</v>
      </c>
      <c r="U20" s="334"/>
      <c r="V20" s="242"/>
      <c r="W20" s="242"/>
      <c r="X20" s="243"/>
      <c r="Y20" s="178"/>
    </row>
    <row r="21" spans="2:25" s="179" customFormat="1" ht="20.100000000000001" customHeight="1" x14ac:dyDescent="0.25">
      <c r="B21" s="177"/>
      <c r="C21" s="239" t="s">
        <v>196</v>
      </c>
      <c r="D21" s="240">
        <v>3</v>
      </c>
      <c r="E21" s="241"/>
      <c r="F21" s="242"/>
      <c r="G21" s="242"/>
      <c r="H21" s="243"/>
      <c r="I21" s="241"/>
      <c r="J21" s="242"/>
      <c r="K21" s="242"/>
      <c r="L21" s="242"/>
      <c r="M21" s="242"/>
      <c r="N21" s="242"/>
      <c r="O21" s="242"/>
      <c r="P21" s="243"/>
      <c r="Q21" s="336">
        <v>21</v>
      </c>
      <c r="R21" s="337">
        <v>2517</v>
      </c>
      <c r="S21" s="337">
        <v>68</v>
      </c>
      <c r="T21" s="337">
        <v>2561</v>
      </c>
      <c r="U21" s="242"/>
      <c r="V21" s="242"/>
      <c r="W21" s="242"/>
      <c r="X21" s="243"/>
      <c r="Y21" s="178"/>
    </row>
    <row r="22" spans="2:25" s="179" customFormat="1" ht="20.100000000000001" customHeight="1" x14ac:dyDescent="0.25">
      <c r="B22" s="177"/>
      <c r="C22" s="239" t="s">
        <v>197</v>
      </c>
      <c r="D22" s="377">
        <v>3</v>
      </c>
      <c r="E22" s="410"/>
      <c r="F22" s="334"/>
      <c r="G22" s="334"/>
      <c r="H22" s="411"/>
      <c r="I22" s="410">
        <v>3</v>
      </c>
      <c r="J22" s="334">
        <v>300</v>
      </c>
      <c r="K22" s="334">
        <v>3</v>
      </c>
      <c r="L22" s="334">
        <v>356</v>
      </c>
      <c r="M22" s="334"/>
      <c r="N22" s="334"/>
      <c r="O22" s="334"/>
      <c r="P22" s="411"/>
      <c r="Q22" s="373"/>
      <c r="R22" s="334"/>
      <c r="S22" s="412"/>
      <c r="T22" s="412"/>
      <c r="U22" s="412"/>
      <c r="V22" s="334"/>
      <c r="W22" s="242"/>
      <c r="X22" s="243"/>
      <c r="Y22" s="178"/>
    </row>
    <row r="23" spans="2:25" s="179" customFormat="1" ht="20.100000000000001" customHeight="1" x14ac:dyDescent="0.25">
      <c r="B23" s="177"/>
      <c r="C23" s="239" t="s">
        <v>198</v>
      </c>
      <c r="D23" s="419">
        <v>1</v>
      </c>
      <c r="E23" s="374"/>
      <c r="F23" s="375"/>
      <c r="G23" s="375"/>
      <c r="H23" s="375"/>
      <c r="I23" s="374">
        <v>1</v>
      </c>
      <c r="J23" s="375">
        <v>52</v>
      </c>
      <c r="K23" s="375">
        <v>3</v>
      </c>
      <c r="L23" s="375">
        <v>114</v>
      </c>
      <c r="M23" s="375"/>
      <c r="N23" s="375"/>
      <c r="O23" s="375"/>
      <c r="P23" s="376"/>
      <c r="Q23" s="420"/>
      <c r="R23" s="421"/>
      <c r="S23" s="375"/>
      <c r="T23" s="375"/>
      <c r="U23" s="387"/>
      <c r="V23" s="387"/>
      <c r="W23" s="242"/>
      <c r="X23" s="243"/>
      <c r="Y23" s="178"/>
    </row>
    <row r="24" spans="2:25" s="179" customFormat="1" ht="20.100000000000001" customHeight="1" x14ac:dyDescent="0.25">
      <c r="B24" s="177"/>
      <c r="C24" s="239" t="s">
        <v>199</v>
      </c>
      <c r="D24" s="413">
        <v>9</v>
      </c>
      <c r="E24" s="414"/>
      <c r="F24" s="415"/>
      <c r="G24" s="415"/>
      <c r="H24" s="415"/>
      <c r="I24" s="414"/>
      <c r="J24" s="415"/>
      <c r="K24" s="415"/>
      <c r="L24" s="415"/>
      <c r="M24" s="415"/>
      <c r="N24" s="415"/>
      <c r="O24" s="415"/>
      <c r="P24" s="416"/>
      <c r="Q24" s="417">
        <v>3</v>
      </c>
      <c r="R24" s="418">
        <v>590</v>
      </c>
      <c r="S24" s="418">
        <v>12</v>
      </c>
      <c r="T24" s="418">
        <v>615</v>
      </c>
      <c r="U24" s="415"/>
      <c r="V24" s="415"/>
      <c r="W24" s="387"/>
      <c r="X24" s="243"/>
      <c r="Y24" s="178"/>
    </row>
    <row r="25" spans="2:25" s="179" customFormat="1" ht="20.100000000000001" customHeight="1" x14ac:dyDescent="0.25">
      <c r="B25" s="177"/>
      <c r="C25" s="239" t="s">
        <v>200</v>
      </c>
      <c r="D25" s="240">
        <v>1</v>
      </c>
      <c r="E25" s="241"/>
      <c r="F25" s="242"/>
      <c r="G25" s="242"/>
      <c r="H25" s="243"/>
      <c r="I25" s="241">
        <v>1</v>
      </c>
      <c r="J25" s="242">
        <v>150</v>
      </c>
      <c r="K25" s="242">
        <v>3</v>
      </c>
      <c r="L25" s="242">
        <v>150</v>
      </c>
      <c r="M25" s="242"/>
      <c r="N25" s="242"/>
      <c r="O25" s="242"/>
      <c r="P25" s="243"/>
      <c r="Q25" s="241"/>
      <c r="R25" s="242"/>
      <c r="S25" s="242"/>
      <c r="T25" s="242"/>
      <c r="U25" s="242"/>
      <c r="V25" s="335"/>
      <c r="W25" s="335"/>
      <c r="X25" s="243"/>
      <c r="Y25" s="178"/>
    </row>
    <row r="26" spans="2:25" s="179" customFormat="1" ht="20.100000000000001" customHeight="1" x14ac:dyDescent="0.25">
      <c r="B26" s="177"/>
      <c r="C26" s="239" t="s">
        <v>201</v>
      </c>
      <c r="D26" s="240">
        <v>5</v>
      </c>
      <c r="E26" s="241"/>
      <c r="F26" s="242"/>
      <c r="G26" s="242"/>
      <c r="H26" s="243"/>
      <c r="I26" s="241">
        <v>5</v>
      </c>
      <c r="J26" s="242">
        <v>756</v>
      </c>
      <c r="K26" s="242">
        <v>8</v>
      </c>
      <c r="L26" s="242">
        <v>362</v>
      </c>
      <c r="M26" s="242"/>
      <c r="N26" s="242"/>
      <c r="O26" s="242"/>
      <c r="P26" s="243"/>
      <c r="Q26" s="241"/>
      <c r="R26" s="242"/>
      <c r="S26" s="242"/>
      <c r="T26" s="242"/>
      <c r="U26" s="242"/>
      <c r="V26" s="242"/>
      <c r="W26" s="242"/>
      <c r="X26" s="243"/>
      <c r="Y26" s="178"/>
    </row>
    <row r="27" spans="2:25" s="179" customFormat="1" ht="20.100000000000001" customHeight="1" x14ac:dyDescent="0.25">
      <c r="B27" s="177"/>
      <c r="C27" s="239" t="s">
        <v>202</v>
      </c>
      <c r="D27" s="240">
        <v>1</v>
      </c>
      <c r="E27" s="241"/>
      <c r="F27" s="242"/>
      <c r="G27" s="242"/>
      <c r="H27" s="243"/>
      <c r="I27" s="241">
        <v>1</v>
      </c>
      <c r="J27" s="242">
        <v>90</v>
      </c>
      <c r="K27" s="242">
        <v>4</v>
      </c>
      <c r="L27" s="242">
        <v>147</v>
      </c>
      <c r="M27" s="242"/>
      <c r="N27" s="242"/>
      <c r="O27" s="242"/>
      <c r="P27" s="243"/>
      <c r="Q27" s="241"/>
      <c r="R27" s="242"/>
      <c r="S27" s="242"/>
      <c r="T27" s="242"/>
      <c r="U27" s="242"/>
      <c r="V27" s="242"/>
      <c r="W27" s="242"/>
      <c r="X27" s="243"/>
      <c r="Y27" s="178"/>
    </row>
    <row r="28" spans="2:25" s="179" customFormat="1" ht="20.100000000000001" customHeight="1" x14ac:dyDescent="0.25">
      <c r="B28" s="177"/>
      <c r="C28" s="239" t="s">
        <v>203</v>
      </c>
      <c r="D28" s="240">
        <v>6</v>
      </c>
      <c r="E28" s="241"/>
      <c r="F28" s="242"/>
      <c r="G28" s="242"/>
      <c r="H28" s="243"/>
      <c r="I28" s="241"/>
      <c r="J28" s="242"/>
      <c r="K28" s="242"/>
      <c r="L28" s="242"/>
      <c r="M28" s="242"/>
      <c r="N28" s="242"/>
      <c r="O28" s="242"/>
      <c r="P28" s="243"/>
      <c r="Q28" s="241">
        <v>6</v>
      </c>
      <c r="R28" s="242">
        <v>2200</v>
      </c>
      <c r="S28" s="242">
        <v>15</v>
      </c>
      <c r="T28" s="242">
        <v>2200</v>
      </c>
      <c r="U28" s="242"/>
      <c r="V28" s="242"/>
      <c r="W28" s="242"/>
      <c r="X28" s="243"/>
      <c r="Y28" s="178"/>
    </row>
    <row r="29" spans="2:25" s="179" customFormat="1" ht="20.100000000000001" customHeight="1" x14ac:dyDescent="0.25">
      <c r="B29" s="177"/>
      <c r="C29" s="239" t="s">
        <v>204</v>
      </c>
      <c r="D29" s="240"/>
      <c r="E29" s="241"/>
      <c r="F29" s="242"/>
      <c r="G29" s="242"/>
      <c r="H29" s="243"/>
      <c r="I29" s="241"/>
      <c r="J29" s="242"/>
      <c r="K29" s="242"/>
      <c r="L29" s="242"/>
      <c r="M29" s="242"/>
      <c r="N29" s="242"/>
      <c r="O29" s="242"/>
      <c r="P29" s="243"/>
      <c r="Q29" s="241"/>
      <c r="R29" s="242"/>
      <c r="S29" s="242"/>
      <c r="T29" s="242"/>
      <c r="U29" s="242"/>
      <c r="V29" s="242"/>
      <c r="W29" s="242"/>
      <c r="X29" s="243"/>
      <c r="Y29" s="178"/>
    </row>
    <row r="30" spans="2:25" s="179" customFormat="1" ht="20.100000000000001" customHeight="1" x14ac:dyDescent="0.25">
      <c r="B30" s="177"/>
      <c r="C30" s="239" t="s">
        <v>205</v>
      </c>
      <c r="D30" s="240">
        <v>2</v>
      </c>
      <c r="E30" s="241"/>
      <c r="F30" s="242"/>
      <c r="G30" s="242"/>
      <c r="H30" s="243"/>
      <c r="I30" s="241"/>
      <c r="J30" s="242"/>
      <c r="K30" s="242"/>
      <c r="L30" s="242"/>
      <c r="M30" s="242"/>
      <c r="N30" s="242"/>
      <c r="O30" s="242"/>
      <c r="P30" s="243"/>
      <c r="Q30" s="241">
        <v>44</v>
      </c>
      <c r="R30" s="242">
        <v>7743</v>
      </c>
      <c r="S30" s="242">
        <v>67</v>
      </c>
      <c r="T30" s="242">
        <v>2836</v>
      </c>
      <c r="U30" s="242"/>
      <c r="V30" s="242"/>
      <c r="W30" s="242"/>
      <c r="X30" s="243"/>
      <c r="Y30" s="178"/>
    </row>
    <row r="31" spans="2:25" s="179" customFormat="1" ht="20.100000000000001" customHeight="1" x14ac:dyDescent="0.25">
      <c r="B31" s="177"/>
      <c r="C31" s="239" t="s">
        <v>206</v>
      </c>
      <c r="D31" s="240">
        <v>5</v>
      </c>
      <c r="E31" s="241"/>
      <c r="F31" s="242"/>
      <c r="G31" s="242"/>
      <c r="H31" s="243"/>
      <c r="I31" s="241"/>
      <c r="J31" s="242"/>
      <c r="K31" s="242"/>
      <c r="L31" s="242"/>
      <c r="M31" s="242"/>
      <c r="N31" s="242"/>
      <c r="O31" s="242"/>
      <c r="P31" s="243"/>
      <c r="Q31" s="241">
        <v>5</v>
      </c>
      <c r="R31" s="242">
        <v>1276</v>
      </c>
      <c r="S31" s="242">
        <v>3</v>
      </c>
      <c r="T31" s="242">
        <v>372</v>
      </c>
      <c r="U31" s="242"/>
      <c r="V31" s="242"/>
      <c r="W31" s="242"/>
      <c r="X31" s="243"/>
      <c r="Y31" s="178"/>
    </row>
    <row r="32" spans="2:25" s="179" customFormat="1" ht="20.100000000000001" customHeight="1" x14ac:dyDescent="0.25">
      <c r="B32" s="177"/>
      <c r="C32" s="239" t="s">
        <v>207</v>
      </c>
      <c r="D32" s="240">
        <v>12</v>
      </c>
      <c r="E32" s="241"/>
      <c r="F32" s="242"/>
      <c r="G32" s="242"/>
      <c r="H32" s="243"/>
      <c r="I32" s="241"/>
      <c r="J32" s="242"/>
      <c r="K32" s="242"/>
      <c r="L32" s="242"/>
      <c r="M32" s="242"/>
      <c r="N32" s="242"/>
      <c r="O32" s="242"/>
      <c r="P32" s="243"/>
      <c r="Q32" s="241">
        <v>21</v>
      </c>
      <c r="R32" s="242">
        <v>2826</v>
      </c>
      <c r="S32" s="242"/>
      <c r="T32" s="242"/>
      <c r="U32" s="242"/>
      <c r="V32" s="242"/>
      <c r="W32" s="242"/>
      <c r="X32" s="243"/>
      <c r="Y32" s="178"/>
    </row>
    <row r="33" spans="2:25" s="179" customFormat="1" ht="20.100000000000001" customHeight="1" x14ac:dyDescent="0.25">
      <c r="B33" s="177"/>
      <c r="C33" s="239" t="s">
        <v>208</v>
      </c>
      <c r="D33" s="240">
        <v>2</v>
      </c>
      <c r="E33" s="241"/>
      <c r="F33" s="242"/>
      <c r="G33" s="242"/>
      <c r="H33" s="243"/>
      <c r="I33" s="241"/>
      <c r="J33" s="242"/>
      <c r="K33" s="242"/>
      <c r="L33" s="242"/>
      <c r="M33" s="242"/>
      <c r="N33" s="242"/>
      <c r="O33" s="242"/>
      <c r="P33" s="243"/>
      <c r="Q33" s="241">
        <v>2</v>
      </c>
      <c r="R33" s="242">
        <v>219</v>
      </c>
      <c r="S33" s="242">
        <v>4</v>
      </c>
      <c r="T33" s="242">
        <v>102</v>
      </c>
      <c r="U33" s="242"/>
      <c r="V33" s="242"/>
      <c r="W33" s="242"/>
      <c r="X33" s="243"/>
      <c r="Y33" s="178"/>
    </row>
    <row r="34" spans="2:25" s="179" customFormat="1" ht="20.100000000000001" customHeight="1" thickBot="1" x14ac:dyDescent="0.3">
      <c r="B34" s="177"/>
      <c r="C34" s="244" t="s">
        <v>209</v>
      </c>
      <c r="D34" s="245">
        <v>2</v>
      </c>
      <c r="E34" s="246"/>
      <c r="F34" s="247"/>
      <c r="G34" s="247"/>
      <c r="H34" s="248"/>
      <c r="I34" s="246">
        <v>1</v>
      </c>
      <c r="J34" s="247">
        <v>66</v>
      </c>
      <c r="K34" s="247">
        <v>6</v>
      </c>
      <c r="L34" s="247">
        <v>159</v>
      </c>
      <c r="M34" s="247"/>
      <c r="N34" s="247"/>
      <c r="O34" s="247"/>
      <c r="P34" s="248"/>
      <c r="Q34" s="246"/>
      <c r="R34" s="247"/>
      <c r="S34" s="247">
        <v>1</v>
      </c>
      <c r="T34" s="247">
        <v>42</v>
      </c>
      <c r="U34" s="247"/>
      <c r="V34" s="247"/>
      <c r="W34" s="247"/>
      <c r="X34" s="248"/>
      <c r="Y34" s="178"/>
    </row>
    <row r="35" spans="2:25" s="172" customFormat="1" ht="14.25" x14ac:dyDescent="0.2">
      <c r="B35" s="167"/>
      <c r="C35" s="168" t="s">
        <v>554</v>
      </c>
      <c r="D35" s="168"/>
      <c r="E35" s="168"/>
      <c r="F35" s="168"/>
      <c r="G35" s="168"/>
      <c r="H35" s="168"/>
      <c r="I35" s="168"/>
      <c r="J35" s="168"/>
      <c r="K35" s="168"/>
      <c r="L35" s="168"/>
      <c r="M35" s="168"/>
      <c r="N35" s="168"/>
      <c r="O35" s="168"/>
      <c r="P35" s="168"/>
      <c r="Q35" s="168"/>
      <c r="R35" s="168"/>
      <c r="S35" s="168"/>
      <c r="T35" s="168"/>
      <c r="U35" s="168"/>
      <c r="V35" s="168"/>
      <c r="W35" s="168"/>
      <c r="X35" s="168"/>
      <c r="Y35" s="171"/>
    </row>
    <row r="36" spans="2:25" s="172" customFormat="1" ht="14.25" x14ac:dyDescent="0.2">
      <c r="B36" s="167"/>
      <c r="C36" s="168"/>
      <c r="D36" s="168"/>
      <c r="E36" s="168"/>
      <c r="F36" s="168"/>
      <c r="G36" s="168"/>
      <c r="H36" s="168"/>
      <c r="I36" s="168"/>
      <c r="J36" s="168"/>
      <c r="K36" s="168"/>
      <c r="L36" s="168"/>
      <c r="M36" s="168"/>
      <c r="N36" s="168"/>
      <c r="O36" s="168"/>
      <c r="P36" s="168"/>
      <c r="Q36" s="168"/>
      <c r="R36" s="168"/>
      <c r="S36" s="168"/>
      <c r="T36" s="168"/>
      <c r="U36" s="168"/>
      <c r="V36" s="168"/>
      <c r="W36" s="168"/>
      <c r="X36" s="168"/>
      <c r="Y36" s="171"/>
    </row>
    <row r="37" spans="2:25" s="172" customFormat="1" ht="14.25" x14ac:dyDescent="0.2">
      <c r="B37" s="167"/>
      <c r="C37" s="168"/>
      <c r="D37" s="168"/>
      <c r="E37" s="168"/>
      <c r="F37" s="168"/>
      <c r="G37" s="168"/>
      <c r="H37" s="168"/>
      <c r="I37" s="168"/>
      <c r="J37" s="168"/>
      <c r="K37" s="168"/>
      <c r="L37" s="168"/>
      <c r="M37" s="168"/>
      <c r="N37" s="168"/>
      <c r="O37" s="168"/>
      <c r="P37" s="168"/>
      <c r="Q37" s="168"/>
      <c r="R37" s="168"/>
      <c r="S37" s="168"/>
      <c r="T37" s="168"/>
      <c r="U37" s="168"/>
      <c r="V37" s="168"/>
      <c r="W37" s="168"/>
      <c r="X37" s="168"/>
      <c r="Y37" s="171"/>
    </row>
    <row r="38" spans="2:25" s="172" customFormat="1" ht="15.75" thickBot="1" x14ac:dyDescent="0.3">
      <c r="B38" s="167"/>
      <c r="C38" s="132" t="s">
        <v>555</v>
      </c>
      <c r="D38" s="168"/>
      <c r="E38" s="168"/>
      <c r="F38" s="168"/>
      <c r="G38" s="168"/>
      <c r="H38" s="168"/>
      <c r="I38" s="168"/>
      <c r="J38" s="168"/>
      <c r="K38" s="168"/>
      <c r="L38" s="132"/>
      <c r="M38" s="168"/>
      <c r="N38" s="168"/>
      <c r="O38" s="168"/>
      <c r="P38" s="168"/>
      <c r="Q38" s="168"/>
      <c r="R38" s="168"/>
      <c r="S38" s="168"/>
      <c r="T38" s="168"/>
      <c r="U38" s="168"/>
      <c r="V38" s="168"/>
      <c r="W38" s="168"/>
      <c r="X38" s="168"/>
      <c r="Y38" s="171"/>
    </row>
    <row r="39" spans="2:25" s="188" customFormat="1" ht="21.75" customHeight="1" x14ac:dyDescent="0.25">
      <c r="B39" s="185"/>
      <c r="C39" s="742" t="s">
        <v>545</v>
      </c>
      <c r="D39" s="744" t="s">
        <v>556</v>
      </c>
      <c r="E39" s="746" t="s">
        <v>557</v>
      </c>
      <c r="F39" s="747"/>
      <c r="G39" s="747"/>
      <c r="H39" s="747"/>
      <c r="I39" s="747"/>
      <c r="J39" s="747"/>
      <c r="K39" s="747"/>
      <c r="L39" s="747"/>
      <c r="M39" s="747"/>
      <c r="N39" s="747"/>
      <c r="O39" s="748"/>
      <c r="P39" s="405"/>
      <c r="Q39" s="186"/>
      <c r="R39" s="186"/>
      <c r="S39" s="186"/>
      <c r="T39" s="186"/>
      <c r="U39" s="186"/>
      <c r="V39" s="186"/>
      <c r="W39" s="186"/>
      <c r="X39" s="186"/>
      <c r="Y39" s="187"/>
    </row>
    <row r="40" spans="2:25" s="188" customFormat="1" ht="60.75" customHeight="1" thickBot="1" x14ac:dyDescent="0.3">
      <c r="B40" s="185"/>
      <c r="C40" s="743"/>
      <c r="D40" s="745"/>
      <c r="E40" s="404" t="s">
        <v>558</v>
      </c>
      <c r="F40" s="404" t="s">
        <v>559</v>
      </c>
      <c r="G40" s="404" t="s">
        <v>560</v>
      </c>
      <c r="H40" s="404" t="s">
        <v>596</v>
      </c>
      <c r="I40" s="404" t="s">
        <v>597</v>
      </c>
      <c r="J40" s="404" t="s">
        <v>561</v>
      </c>
      <c r="K40" s="404" t="s">
        <v>562</v>
      </c>
      <c r="L40" s="404" t="s">
        <v>563</v>
      </c>
      <c r="M40" s="404" t="s">
        <v>564</v>
      </c>
      <c r="N40" s="404" t="s">
        <v>565</v>
      </c>
      <c r="O40" s="249" t="s">
        <v>566</v>
      </c>
      <c r="P40" s="403"/>
      <c r="Q40" s="186"/>
      <c r="R40" s="186"/>
      <c r="S40" s="186"/>
      <c r="T40" s="186"/>
      <c r="U40" s="186"/>
      <c r="V40" s="186"/>
      <c r="W40" s="186"/>
      <c r="X40" s="186"/>
      <c r="Y40" s="187"/>
    </row>
    <row r="41" spans="2:25" s="188" customFormat="1" ht="20.100000000000001" customHeight="1" x14ac:dyDescent="0.25">
      <c r="B41" s="185"/>
      <c r="C41" s="250" t="s">
        <v>9</v>
      </c>
      <c r="D41" s="393">
        <v>150</v>
      </c>
      <c r="E41" s="251"/>
      <c r="F41" s="251"/>
      <c r="G41" s="251"/>
      <c r="H41" s="251">
        <v>0.4</v>
      </c>
      <c r="I41" s="252"/>
      <c r="J41" s="251">
        <v>7.5</v>
      </c>
      <c r="K41" s="251"/>
      <c r="L41" s="251">
        <v>30</v>
      </c>
      <c r="M41" s="448"/>
      <c r="N41" s="251"/>
      <c r="O41" s="253"/>
      <c r="P41" s="186"/>
      <c r="Q41" s="186"/>
      <c r="R41" s="186"/>
      <c r="S41" s="186"/>
      <c r="T41" s="186"/>
      <c r="U41" s="186"/>
      <c r="V41" s="186"/>
      <c r="W41" s="186"/>
      <c r="X41" s="186"/>
      <c r="Y41" s="187"/>
    </row>
    <row r="42" spans="2:25" s="188" customFormat="1" ht="20.100000000000001" customHeight="1" x14ac:dyDescent="0.25">
      <c r="B42" s="185"/>
      <c r="C42" s="254" t="s">
        <v>195</v>
      </c>
      <c r="D42" s="255">
        <v>15</v>
      </c>
      <c r="E42" s="256"/>
      <c r="F42" s="256"/>
      <c r="G42" s="256">
        <v>20</v>
      </c>
      <c r="H42" s="256">
        <v>21.45</v>
      </c>
      <c r="I42" s="257">
        <v>2.5</v>
      </c>
      <c r="J42" s="256"/>
      <c r="K42" s="256"/>
      <c r="L42" s="256">
        <v>120</v>
      </c>
      <c r="M42" s="449"/>
      <c r="N42" s="570"/>
      <c r="O42" s="571"/>
      <c r="P42" s="186"/>
      <c r="Q42" s="186"/>
      <c r="R42" s="186"/>
      <c r="S42" s="186"/>
      <c r="T42" s="186"/>
      <c r="U42" s="186"/>
      <c r="V42" s="186"/>
      <c r="W42" s="186"/>
      <c r="X42" s="186"/>
      <c r="Y42" s="187"/>
    </row>
    <row r="43" spans="2:25" s="188" customFormat="1" ht="20.100000000000001" customHeight="1" x14ac:dyDescent="0.25">
      <c r="B43" s="185"/>
      <c r="C43" s="259" t="s">
        <v>196</v>
      </c>
      <c r="D43" s="255">
        <v>64</v>
      </c>
      <c r="E43" s="260"/>
      <c r="F43" s="256"/>
      <c r="G43" s="256"/>
      <c r="H43" s="256"/>
      <c r="I43" s="257"/>
      <c r="J43" s="256">
        <v>9.0750000000000028</v>
      </c>
      <c r="K43" s="256"/>
      <c r="L43" s="256">
        <v>122.05</v>
      </c>
      <c r="M43" s="449">
        <v>105</v>
      </c>
      <c r="N43" s="256"/>
      <c r="O43" s="258"/>
      <c r="P43" s="186"/>
      <c r="Q43" s="186"/>
      <c r="R43" s="186"/>
      <c r="S43" s="186"/>
      <c r="T43" s="186"/>
      <c r="U43" s="186"/>
      <c r="V43" s="186"/>
      <c r="W43" s="186"/>
      <c r="X43" s="186"/>
      <c r="Y43" s="187"/>
    </row>
    <row r="44" spans="2:25" s="188" customFormat="1" ht="20.100000000000001" customHeight="1" x14ac:dyDescent="0.25">
      <c r="B44" s="185"/>
      <c r="C44" s="254" t="s">
        <v>197</v>
      </c>
      <c r="D44" s="261">
        <v>25</v>
      </c>
      <c r="E44" s="256"/>
      <c r="F44" s="256"/>
      <c r="G44" s="256"/>
      <c r="H44" s="256">
        <v>4.5</v>
      </c>
      <c r="I44" s="257"/>
      <c r="J44" s="256">
        <v>0.4</v>
      </c>
      <c r="K44" s="256">
        <v>22500</v>
      </c>
      <c r="L44" s="256">
        <v>20</v>
      </c>
      <c r="M44" s="449">
        <v>50</v>
      </c>
      <c r="N44" s="256"/>
      <c r="O44" s="258"/>
      <c r="P44" s="186"/>
      <c r="Q44" s="186"/>
      <c r="R44" s="186"/>
      <c r="S44" s="186"/>
      <c r="T44" s="186"/>
      <c r="U44" s="186"/>
      <c r="V44" s="186"/>
      <c r="W44" s="186"/>
      <c r="X44" s="186"/>
      <c r="Y44" s="187"/>
    </row>
    <row r="45" spans="2:25" s="188" customFormat="1" ht="20.100000000000001" customHeight="1" x14ac:dyDescent="0.25">
      <c r="B45" s="185"/>
      <c r="C45" s="254" t="s">
        <v>198</v>
      </c>
      <c r="D45" s="445">
        <v>16</v>
      </c>
      <c r="E45" s="407"/>
      <c r="F45" s="407"/>
      <c r="G45" s="407"/>
      <c r="H45" s="407"/>
      <c r="I45" s="407"/>
      <c r="J45" s="407">
        <v>3</v>
      </c>
      <c r="K45" s="407"/>
      <c r="L45" s="582">
        <v>2.5</v>
      </c>
      <c r="M45" s="450"/>
      <c r="N45" s="408"/>
      <c r="O45" s="258"/>
      <c r="P45" s="406"/>
      <c r="Q45" s="186"/>
      <c r="R45" s="186"/>
      <c r="S45" s="186"/>
      <c r="T45" s="186"/>
      <c r="U45" s="186"/>
      <c r="V45" s="186"/>
      <c r="W45" s="186"/>
      <c r="X45" s="186"/>
      <c r="Y45" s="187"/>
    </row>
    <row r="46" spans="2:25" s="188" customFormat="1" ht="20.100000000000001" customHeight="1" x14ac:dyDescent="0.25">
      <c r="B46" s="185"/>
      <c r="C46" s="262" t="s">
        <v>199</v>
      </c>
      <c r="D46" s="446">
        <v>44</v>
      </c>
      <c r="E46" s="261"/>
      <c r="F46" s="409"/>
      <c r="G46" s="384">
        <v>3.02</v>
      </c>
      <c r="H46" s="447">
        <v>7.6</v>
      </c>
      <c r="I46" s="384">
        <v>0.84</v>
      </c>
      <c r="J46" s="447">
        <v>5.78</v>
      </c>
      <c r="K46" s="384">
        <v>2100</v>
      </c>
      <c r="L46" s="447">
        <v>1.86</v>
      </c>
      <c r="M46" s="451"/>
      <c r="N46" s="384"/>
      <c r="O46" s="386"/>
      <c r="P46" s="186"/>
      <c r="Q46" s="186"/>
      <c r="R46" s="186"/>
      <c r="S46" s="186"/>
      <c r="T46" s="186"/>
      <c r="U46" s="186"/>
      <c r="V46" s="186"/>
      <c r="W46" s="186"/>
      <c r="X46" s="186"/>
      <c r="Y46" s="187"/>
    </row>
    <row r="47" spans="2:25" s="188" customFormat="1" ht="20.100000000000001" customHeight="1" x14ac:dyDescent="0.25">
      <c r="B47" s="185"/>
      <c r="C47" s="254" t="s">
        <v>200</v>
      </c>
      <c r="D47" s="261">
        <v>10</v>
      </c>
      <c r="E47" s="384"/>
      <c r="F47" s="384"/>
      <c r="G47" s="384">
        <v>5</v>
      </c>
      <c r="H47" s="384"/>
      <c r="I47" s="385">
        <v>1.5</v>
      </c>
      <c r="J47" s="384">
        <v>1.5</v>
      </c>
      <c r="K47" s="384"/>
      <c r="L47" s="384"/>
      <c r="M47" s="559"/>
      <c r="N47" s="558"/>
      <c r="O47" s="560"/>
      <c r="P47" s="186"/>
      <c r="Q47" s="186"/>
      <c r="R47" s="186"/>
      <c r="S47" s="186"/>
      <c r="T47" s="186"/>
      <c r="U47" s="186"/>
      <c r="V47" s="186"/>
      <c r="W47" s="186"/>
      <c r="X47" s="186"/>
      <c r="Y47" s="187"/>
    </row>
    <row r="48" spans="2:25" s="270" customFormat="1" ht="20.100000000000001" customHeight="1" x14ac:dyDescent="0.25">
      <c r="B48" s="263"/>
      <c r="C48" s="262" t="s">
        <v>201</v>
      </c>
      <c r="D48" s="264">
        <v>33</v>
      </c>
      <c r="E48" s="265"/>
      <c r="F48" s="265"/>
      <c r="G48" s="265">
        <v>87.5</v>
      </c>
      <c r="H48" s="265"/>
      <c r="I48" s="266">
        <v>0.3</v>
      </c>
      <c r="J48" s="265">
        <v>6.65</v>
      </c>
      <c r="K48" s="265"/>
      <c r="L48" s="265">
        <v>0.55000000000000004</v>
      </c>
      <c r="M48" s="452"/>
      <c r="N48" s="265"/>
      <c r="O48" s="267"/>
      <c r="P48" s="268"/>
      <c r="Q48" s="268"/>
      <c r="R48" s="268"/>
      <c r="S48" s="268"/>
      <c r="T48" s="268"/>
      <c r="U48" s="268"/>
      <c r="V48" s="268"/>
      <c r="W48" s="268"/>
      <c r="X48" s="268"/>
      <c r="Y48" s="269"/>
    </row>
    <row r="49" spans="2:25" s="188" customFormat="1" ht="20.100000000000001" customHeight="1" x14ac:dyDescent="0.25">
      <c r="B49" s="185"/>
      <c r="C49" s="259" t="s">
        <v>202</v>
      </c>
      <c r="D49" s="271">
        <v>17</v>
      </c>
      <c r="E49" s="255"/>
      <c r="F49" s="255"/>
      <c r="G49" s="255"/>
      <c r="H49" s="255"/>
      <c r="I49" s="257"/>
      <c r="J49" s="256">
        <v>3.5</v>
      </c>
      <c r="K49" s="256"/>
      <c r="L49" s="256"/>
      <c r="M49" s="449">
        <v>126</v>
      </c>
      <c r="N49" s="255"/>
      <c r="O49" s="258">
        <v>1</v>
      </c>
      <c r="P49" s="186"/>
      <c r="Q49" s="186"/>
      <c r="R49" s="186"/>
      <c r="S49" s="186"/>
      <c r="T49" s="186"/>
      <c r="U49" s="186"/>
      <c r="V49" s="186"/>
      <c r="W49" s="186"/>
      <c r="X49" s="186"/>
      <c r="Y49" s="187"/>
    </row>
    <row r="50" spans="2:25" s="270" customFormat="1" ht="20.100000000000001" customHeight="1" x14ac:dyDescent="0.25">
      <c r="B50" s="263"/>
      <c r="C50" s="273" t="s">
        <v>203</v>
      </c>
      <c r="D50" s="274">
        <v>94</v>
      </c>
      <c r="E50" s="275"/>
      <c r="F50" s="275"/>
      <c r="G50" s="275">
        <v>15</v>
      </c>
      <c r="H50" s="275">
        <v>11</v>
      </c>
      <c r="I50" s="276"/>
      <c r="J50" s="275">
        <v>6</v>
      </c>
      <c r="K50" s="275"/>
      <c r="L50" s="275">
        <v>10</v>
      </c>
      <c r="M50" s="453"/>
      <c r="N50" s="275"/>
      <c r="O50" s="277"/>
      <c r="P50" s="268"/>
      <c r="Q50" s="268"/>
      <c r="R50" s="268"/>
      <c r="S50" s="268"/>
      <c r="T50" s="268"/>
      <c r="U50" s="268"/>
      <c r="V50" s="268"/>
      <c r="W50" s="268"/>
      <c r="X50" s="268"/>
      <c r="Y50" s="269"/>
    </row>
    <row r="51" spans="2:25" s="188" customFormat="1" ht="20.100000000000001" customHeight="1" x14ac:dyDescent="0.25">
      <c r="B51" s="185"/>
      <c r="C51" s="254" t="s">
        <v>204</v>
      </c>
      <c r="D51" s="255">
        <v>18</v>
      </c>
      <c r="E51" s="256"/>
      <c r="F51" s="256"/>
      <c r="G51" s="256"/>
      <c r="H51" s="256">
        <v>5</v>
      </c>
      <c r="I51" s="257"/>
      <c r="J51" s="256">
        <v>5</v>
      </c>
      <c r="K51" s="256"/>
      <c r="L51" s="256">
        <v>85</v>
      </c>
      <c r="M51" s="449"/>
      <c r="N51" s="256"/>
      <c r="O51" s="258"/>
      <c r="P51" s="186"/>
      <c r="Q51" s="186"/>
      <c r="R51" s="186"/>
      <c r="S51" s="186"/>
      <c r="T51" s="186"/>
      <c r="U51" s="186"/>
      <c r="V51" s="186"/>
      <c r="W51" s="186"/>
      <c r="X51" s="186"/>
      <c r="Y51" s="187"/>
    </row>
    <row r="52" spans="2:25" s="188" customFormat="1" ht="20.100000000000001" customHeight="1" x14ac:dyDescent="0.25">
      <c r="B52" s="185"/>
      <c r="C52" s="254" t="s">
        <v>205</v>
      </c>
      <c r="D52" s="255">
        <v>69</v>
      </c>
      <c r="E52" s="256"/>
      <c r="F52" s="256"/>
      <c r="G52" s="256"/>
      <c r="H52" s="256"/>
      <c r="I52" s="257"/>
      <c r="J52" s="256">
        <v>2.3199999999999998</v>
      </c>
      <c r="K52" s="256"/>
      <c r="L52" s="256">
        <v>55.95</v>
      </c>
      <c r="M52" s="449"/>
      <c r="N52" s="256"/>
      <c r="O52" s="258"/>
      <c r="P52" s="186"/>
      <c r="Q52" s="186"/>
      <c r="R52" s="186"/>
      <c r="S52" s="186"/>
      <c r="T52" s="186"/>
      <c r="U52" s="186"/>
      <c r="V52" s="186"/>
      <c r="W52" s="186"/>
      <c r="X52" s="186"/>
      <c r="Y52" s="187"/>
    </row>
    <row r="53" spans="2:25" s="188" customFormat="1" ht="20.100000000000001" customHeight="1" x14ac:dyDescent="0.25">
      <c r="B53" s="185"/>
      <c r="C53" s="254" t="s">
        <v>206</v>
      </c>
      <c r="D53" s="255">
        <v>28</v>
      </c>
      <c r="E53" s="256"/>
      <c r="F53" s="256"/>
      <c r="G53" s="256">
        <v>0.42</v>
      </c>
      <c r="H53" s="256"/>
      <c r="I53" s="257"/>
      <c r="J53" s="256">
        <v>6.21</v>
      </c>
      <c r="K53" s="256"/>
      <c r="L53" s="256"/>
      <c r="M53" s="449"/>
      <c r="N53" s="256"/>
      <c r="O53" s="258"/>
      <c r="P53" s="186"/>
      <c r="Q53" s="186"/>
      <c r="R53" s="186"/>
      <c r="S53" s="186"/>
      <c r="T53" s="186"/>
      <c r="U53" s="186"/>
      <c r="V53" s="186"/>
      <c r="W53" s="186"/>
      <c r="X53" s="186"/>
      <c r="Y53" s="187"/>
    </row>
    <row r="54" spans="2:25" s="188" customFormat="1" ht="20.100000000000001" customHeight="1" x14ac:dyDescent="0.25">
      <c r="B54" s="185"/>
      <c r="C54" s="254" t="s">
        <v>207</v>
      </c>
      <c r="D54" s="255">
        <v>45</v>
      </c>
      <c r="E54" s="256"/>
      <c r="F54" s="256"/>
      <c r="G54" s="256"/>
      <c r="H54" s="256">
        <v>11.4</v>
      </c>
      <c r="I54" s="257"/>
      <c r="J54" s="256"/>
      <c r="K54" s="256">
        <v>21000</v>
      </c>
      <c r="L54" s="256">
        <v>13</v>
      </c>
      <c r="M54" s="449"/>
      <c r="N54" s="256"/>
      <c r="O54" s="258">
        <v>3</v>
      </c>
      <c r="P54" s="186"/>
      <c r="Q54" s="186"/>
      <c r="R54" s="186"/>
      <c r="S54" s="186"/>
      <c r="T54" s="186"/>
      <c r="U54" s="186"/>
      <c r="V54" s="186"/>
      <c r="W54" s="186"/>
      <c r="X54" s="186"/>
      <c r="Y54" s="187"/>
    </row>
    <row r="55" spans="2:25" s="188" customFormat="1" ht="20.100000000000001" customHeight="1" x14ac:dyDescent="0.25">
      <c r="B55" s="185"/>
      <c r="C55" s="254" t="s">
        <v>208</v>
      </c>
      <c r="D55" s="255">
        <v>3</v>
      </c>
      <c r="E55" s="256"/>
      <c r="F55" s="256"/>
      <c r="G55" s="256"/>
      <c r="H55" s="256"/>
      <c r="I55" s="257"/>
      <c r="J55" s="256">
        <v>16.100000000000001</v>
      </c>
      <c r="K55" s="256"/>
      <c r="L55" s="256">
        <v>140</v>
      </c>
      <c r="M55" s="449"/>
      <c r="N55" s="256"/>
      <c r="O55" s="258"/>
      <c r="P55" s="186"/>
      <c r="Q55" s="186"/>
      <c r="R55" s="186"/>
      <c r="S55" s="186"/>
      <c r="T55" s="186"/>
      <c r="U55" s="186"/>
      <c r="V55" s="186"/>
      <c r="W55" s="186"/>
      <c r="X55" s="186"/>
      <c r="Y55" s="187"/>
    </row>
    <row r="56" spans="2:25" s="188" customFormat="1" ht="20.100000000000001" customHeight="1" thickBot="1" x14ac:dyDescent="0.3">
      <c r="B56" s="185"/>
      <c r="C56" s="278" t="s">
        <v>209</v>
      </c>
      <c r="D56" s="228">
        <v>23</v>
      </c>
      <c r="E56" s="279"/>
      <c r="F56" s="279"/>
      <c r="G56" s="279">
        <v>2.5</v>
      </c>
      <c r="H56" s="279"/>
      <c r="I56" s="280">
        <v>0.11</v>
      </c>
      <c r="J56" s="279">
        <v>5.2</v>
      </c>
      <c r="K56" s="279"/>
      <c r="L56" s="279"/>
      <c r="M56" s="279"/>
      <c r="N56" s="279"/>
      <c r="O56" s="281"/>
      <c r="P56" s="186"/>
      <c r="Q56" s="186"/>
      <c r="R56" s="186"/>
      <c r="S56" s="186"/>
      <c r="T56" s="186"/>
      <c r="U56" s="186"/>
      <c r="V56" s="186"/>
      <c r="W56" s="186"/>
      <c r="X56" s="186"/>
      <c r="Y56" s="187"/>
    </row>
    <row r="57" spans="2:25" ht="13.5" customHeight="1" x14ac:dyDescent="0.2">
      <c r="B57" s="190"/>
      <c r="C57" s="191"/>
      <c r="D57" s="191"/>
      <c r="E57" s="191"/>
      <c r="F57" s="191"/>
      <c r="G57" s="191"/>
      <c r="H57" s="191"/>
      <c r="I57" s="191"/>
      <c r="J57" s="191"/>
      <c r="K57" s="191"/>
      <c r="L57" s="191"/>
      <c r="M57" s="191"/>
      <c r="N57" s="191"/>
      <c r="O57" s="191"/>
      <c r="P57" s="191"/>
      <c r="Q57" s="191"/>
      <c r="R57" s="191"/>
      <c r="S57" s="191"/>
      <c r="T57" s="191"/>
      <c r="U57" s="191"/>
      <c r="V57" s="191"/>
      <c r="W57" s="191"/>
      <c r="X57" s="191"/>
      <c r="Y57" s="192"/>
    </row>
    <row r="58" spans="2:25" x14ac:dyDescent="0.2">
      <c r="B58" s="190"/>
      <c r="C58" s="191"/>
      <c r="D58" s="191"/>
      <c r="E58" s="191"/>
      <c r="F58" s="191"/>
      <c r="G58" s="191"/>
      <c r="H58" s="191"/>
      <c r="I58" s="191"/>
      <c r="J58" s="191"/>
      <c r="K58" s="191"/>
      <c r="L58" s="191"/>
      <c r="M58" s="191"/>
      <c r="N58" s="191"/>
      <c r="O58" s="191"/>
      <c r="P58" s="191"/>
      <c r="Q58" s="191"/>
      <c r="R58" s="191"/>
      <c r="S58" s="191"/>
      <c r="T58" s="191"/>
      <c r="U58" s="191"/>
      <c r="V58" s="191"/>
      <c r="W58" s="191"/>
      <c r="X58" s="191"/>
      <c r="Y58" s="192"/>
    </row>
    <row r="59" spans="2:25" ht="15.75" thickBot="1" x14ac:dyDescent="0.3">
      <c r="B59" s="190"/>
      <c r="C59" s="132" t="s">
        <v>567</v>
      </c>
      <c r="D59" s="191"/>
      <c r="E59" s="191"/>
      <c r="F59" s="191"/>
      <c r="G59" s="191"/>
      <c r="H59" s="191"/>
      <c r="I59" s="191"/>
      <c r="J59" s="191"/>
      <c r="K59" s="191"/>
      <c r="L59" s="191"/>
      <c r="M59" s="191"/>
      <c r="N59" s="191"/>
      <c r="O59" s="191"/>
      <c r="P59" s="191"/>
      <c r="Q59" s="191"/>
      <c r="R59" s="191"/>
      <c r="S59" s="191"/>
      <c r="T59" s="191"/>
      <c r="U59" s="191"/>
      <c r="V59" s="191"/>
      <c r="W59" s="191"/>
      <c r="X59" s="191"/>
      <c r="Y59" s="192"/>
    </row>
    <row r="60" spans="2:25" s="196" customFormat="1" ht="27" customHeight="1" x14ac:dyDescent="0.2">
      <c r="B60" s="193"/>
      <c r="C60" s="757" t="s">
        <v>545</v>
      </c>
      <c r="D60" s="763" t="s">
        <v>556</v>
      </c>
      <c r="E60" s="757" t="s">
        <v>568</v>
      </c>
      <c r="F60" s="759"/>
      <c r="G60" s="757" t="s">
        <v>569</v>
      </c>
      <c r="H60" s="759"/>
      <c r="I60" s="757" t="s">
        <v>570</v>
      </c>
      <c r="J60" s="759"/>
      <c r="K60" s="757" t="s">
        <v>571</v>
      </c>
      <c r="L60" s="759"/>
      <c r="M60" s="755" t="s">
        <v>572</v>
      </c>
      <c r="N60" s="756"/>
      <c r="O60" s="194"/>
      <c r="P60" s="194"/>
      <c r="Q60" s="194"/>
      <c r="R60" s="194"/>
      <c r="S60" s="194"/>
      <c r="T60" s="194"/>
      <c r="U60" s="194"/>
      <c r="V60" s="194"/>
      <c r="W60" s="194"/>
      <c r="X60" s="194"/>
      <c r="Y60" s="195"/>
    </row>
    <row r="61" spans="2:25" s="201" customFormat="1" ht="62.25" customHeight="1" thickBot="1" x14ac:dyDescent="0.25">
      <c r="B61" s="197"/>
      <c r="C61" s="762"/>
      <c r="D61" s="764"/>
      <c r="E61" s="226" t="s">
        <v>573</v>
      </c>
      <c r="F61" s="198" t="s">
        <v>574</v>
      </c>
      <c r="G61" s="226" t="s">
        <v>573</v>
      </c>
      <c r="H61" s="198" t="s">
        <v>574</v>
      </c>
      <c r="I61" s="226" t="s">
        <v>573</v>
      </c>
      <c r="J61" s="198" t="s">
        <v>574</v>
      </c>
      <c r="K61" s="226" t="s">
        <v>573</v>
      </c>
      <c r="L61" s="198" t="s">
        <v>574</v>
      </c>
      <c r="M61" s="227" t="s">
        <v>575</v>
      </c>
      <c r="N61" s="198" t="s">
        <v>576</v>
      </c>
      <c r="O61" s="199"/>
      <c r="P61" s="199"/>
      <c r="Q61" s="199"/>
      <c r="R61" s="199"/>
      <c r="S61" s="199"/>
      <c r="T61" s="199"/>
      <c r="U61" s="199"/>
      <c r="V61" s="199"/>
      <c r="W61" s="199"/>
      <c r="X61" s="199"/>
      <c r="Y61" s="200"/>
    </row>
    <row r="62" spans="2:25" ht="29.25" customHeight="1" thickBot="1" x14ac:dyDescent="0.3">
      <c r="B62" s="190"/>
      <c r="C62" s="282"/>
      <c r="D62" s="283"/>
      <c r="E62" s="202"/>
      <c r="F62" s="189"/>
      <c r="G62" s="202"/>
      <c r="H62" s="189"/>
      <c r="I62" s="284"/>
      <c r="J62" s="285"/>
      <c r="K62" s="203"/>
      <c r="L62" s="204"/>
      <c r="M62" s="205"/>
      <c r="N62" s="206"/>
      <c r="O62" s="191"/>
      <c r="P62" s="191"/>
      <c r="Q62" s="191"/>
      <c r="R62" s="191"/>
      <c r="S62" s="191"/>
      <c r="T62" s="191"/>
      <c r="U62" s="191"/>
      <c r="V62" s="191"/>
      <c r="W62" s="191"/>
      <c r="X62" s="191"/>
      <c r="Y62" s="192"/>
    </row>
    <row r="63" spans="2:25" x14ac:dyDescent="0.2">
      <c r="B63" s="190"/>
      <c r="C63" s="191"/>
      <c r="D63" s="191"/>
      <c r="E63" s="191"/>
      <c r="F63" s="191"/>
      <c r="G63" s="191"/>
      <c r="H63" s="191"/>
      <c r="I63" s="191"/>
      <c r="J63" s="191"/>
      <c r="K63" s="191"/>
      <c r="L63" s="191"/>
      <c r="M63" s="191"/>
      <c r="N63" s="191"/>
      <c r="O63" s="191"/>
      <c r="P63" s="191"/>
      <c r="Q63" s="191"/>
      <c r="R63" s="191"/>
      <c r="S63" s="191"/>
      <c r="T63" s="191"/>
      <c r="U63" s="191"/>
      <c r="V63" s="191"/>
      <c r="W63" s="191"/>
      <c r="X63" s="191"/>
      <c r="Y63" s="192"/>
    </row>
    <row r="64" spans="2:25" ht="15.75" thickBot="1" x14ac:dyDescent="0.3">
      <c r="B64" s="190"/>
      <c r="C64" s="132" t="s">
        <v>577</v>
      </c>
      <c r="D64" s="191"/>
      <c r="E64" s="191"/>
      <c r="F64" s="191"/>
      <c r="G64" s="191"/>
      <c r="H64" s="191"/>
      <c r="I64" s="191"/>
      <c r="J64" s="191"/>
      <c r="K64" s="191"/>
      <c r="L64" s="191"/>
      <c r="M64" s="191"/>
      <c r="N64" s="191"/>
      <c r="O64" s="191"/>
      <c r="P64" s="191"/>
      <c r="Q64" s="191"/>
      <c r="R64" s="191"/>
      <c r="S64" s="191"/>
      <c r="T64" s="191"/>
      <c r="U64" s="191"/>
      <c r="V64" s="191"/>
      <c r="W64" s="191"/>
      <c r="X64" s="191"/>
      <c r="Y64" s="192"/>
    </row>
    <row r="65" spans="2:25" s="196" customFormat="1" ht="27" customHeight="1" x14ac:dyDescent="0.2">
      <c r="B65" s="193"/>
      <c r="C65" s="757" t="s">
        <v>545</v>
      </c>
      <c r="D65" s="759" t="s">
        <v>556</v>
      </c>
      <c r="E65" s="755" t="s">
        <v>578</v>
      </c>
      <c r="F65" s="761"/>
      <c r="G65" s="761"/>
      <c r="H65" s="756"/>
      <c r="I65" s="755" t="s">
        <v>579</v>
      </c>
      <c r="J65" s="761"/>
      <c r="K65" s="761"/>
      <c r="L65" s="756"/>
      <c r="M65" s="755" t="s">
        <v>580</v>
      </c>
      <c r="N65" s="761"/>
      <c r="O65" s="761"/>
      <c r="P65" s="756"/>
      <c r="Q65" s="194"/>
      <c r="R65" s="194"/>
      <c r="S65" s="194"/>
      <c r="T65" s="194"/>
      <c r="U65" s="194"/>
      <c r="V65" s="194"/>
      <c r="W65" s="194"/>
      <c r="X65" s="194"/>
      <c r="Y65" s="195"/>
    </row>
    <row r="66" spans="2:25" s="179" customFormat="1" ht="15" customHeight="1" thickBot="1" x14ac:dyDescent="0.3">
      <c r="B66" s="177"/>
      <c r="C66" s="758"/>
      <c r="D66" s="760"/>
      <c r="E66" s="180" t="s">
        <v>552</v>
      </c>
      <c r="F66" s="181" t="s">
        <v>553</v>
      </c>
      <c r="G66" s="181" t="s">
        <v>552</v>
      </c>
      <c r="H66" s="181" t="s">
        <v>553</v>
      </c>
      <c r="I66" s="180" t="s">
        <v>552</v>
      </c>
      <c r="J66" s="181" t="s">
        <v>553</v>
      </c>
      <c r="K66" s="181" t="s">
        <v>552</v>
      </c>
      <c r="L66" s="181" t="s">
        <v>553</v>
      </c>
      <c r="M66" s="180" t="s">
        <v>552</v>
      </c>
      <c r="N66" s="181" t="s">
        <v>553</v>
      </c>
      <c r="O66" s="181" t="s">
        <v>552</v>
      </c>
      <c r="P66" s="182" t="s">
        <v>553</v>
      </c>
      <c r="Q66" s="132"/>
      <c r="R66" s="132"/>
      <c r="S66" s="132"/>
      <c r="T66" s="132"/>
      <c r="U66" s="132"/>
      <c r="V66" s="132"/>
      <c r="W66" s="132"/>
      <c r="X66" s="132"/>
      <c r="Y66" s="178"/>
    </row>
    <row r="67" spans="2:25" s="172" customFormat="1" ht="26.25" customHeight="1" thickBot="1" x14ac:dyDescent="0.25">
      <c r="B67" s="167"/>
      <c r="C67" s="319" t="s">
        <v>623</v>
      </c>
      <c r="D67" s="322"/>
      <c r="E67" s="320"/>
      <c r="F67" s="321"/>
      <c r="G67" s="321"/>
      <c r="H67" s="321"/>
      <c r="I67" s="320"/>
      <c r="J67" s="321"/>
      <c r="K67" s="321"/>
      <c r="L67" s="321"/>
      <c r="M67" s="320"/>
      <c r="N67" s="321"/>
      <c r="O67" s="183"/>
      <c r="P67" s="184"/>
      <c r="Q67" s="168"/>
      <c r="R67" s="168"/>
      <c r="S67" s="168"/>
      <c r="T67" s="168"/>
      <c r="U67" s="168"/>
      <c r="V67" s="168"/>
      <c r="W67" s="168"/>
      <c r="X67" s="168"/>
      <c r="Y67" s="171"/>
    </row>
    <row r="68" spans="2:25" ht="24" customHeight="1" x14ac:dyDescent="0.2">
      <c r="B68" s="190"/>
      <c r="C68" s="191"/>
      <c r="D68" s="191"/>
      <c r="E68" s="191"/>
      <c r="F68" s="191"/>
      <c r="G68" s="191"/>
      <c r="H68" s="191"/>
      <c r="I68" s="191"/>
      <c r="J68" s="191"/>
      <c r="K68" s="191"/>
      <c r="L68" s="191"/>
      <c r="M68" s="191"/>
      <c r="N68" s="191"/>
      <c r="O68" s="191"/>
      <c r="P68" s="191"/>
      <c r="Q68" s="191"/>
      <c r="R68" s="191"/>
      <c r="S68" s="191"/>
      <c r="T68" s="191"/>
      <c r="U68" s="191"/>
      <c r="V68" s="191"/>
      <c r="W68" s="191"/>
      <c r="X68" s="191"/>
      <c r="Y68" s="192"/>
    </row>
    <row r="69" spans="2:25" x14ac:dyDescent="0.2">
      <c r="B69" s="190"/>
      <c r="C69" s="191"/>
      <c r="D69" s="191"/>
      <c r="E69" s="191"/>
      <c r="F69" s="191"/>
      <c r="G69" s="191"/>
      <c r="H69" s="191"/>
      <c r="I69" s="191"/>
      <c r="J69" s="191"/>
      <c r="K69" s="191"/>
      <c r="L69" s="191"/>
      <c r="M69" s="191"/>
      <c r="N69" s="191"/>
      <c r="O69" s="191"/>
      <c r="P69" s="191"/>
      <c r="Q69" s="191"/>
      <c r="R69" s="191"/>
      <c r="S69" s="191"/>
      <c r="T69" s="191"/>
      <c r="U69" s="191"/>
      <c r="V69" s="191"/>
      <c r="W69" s="191"/>
      <c r="X69" s="191"/>
      <c r="Y69" s="192"/>
    </row>
    <row r="70" spans="2:25" ht="15" x14ac:dyDescent="0.25">
      <c r="B70" s="190"/>
      <c r="C70" s="132" t="s">
        <v>581</v>
      </c>
      <c r="D70" s="191"/>
      <c r="E70" s="168"/>
      <c r="F70" s="168"/>
      <c r="G70" s="168"/>
      <c r="H70" s="191"/>
      <c r="I70" s="191"/>
      <c r="J70" s="191"/>
      <c r="K70" s="191"/>
      <c r="L70" s="191"/>
      <c r="M70" s="191"/>
      <c r="N70" s="191"/>
      <c r="O70" s="191"/>
      <c r="P70" s="191"/>
      <c r="Q70" s="191"/>
      <c r="R70" s="191"/>
      <c r="S70" s="191"/>
      <c r="T70" s="191"/>
      <c r="U70" s="191"/>
      <c r="V70" s="191"/>
      <c r="W70" s="191"/>
      <c r="X70" s="191"/>
      <c r="Y70" s="192"/>
    </row>
    <row r="71" spans="2:25" ht="13.5" thickBot="1" x14ac:dyDescent="0.25">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2"/>
    </row>
    <row r="72" spans="2:25" ht="13.5" customHeight="1" thickBot="1" x14ac:dyDescent="0.25">
      <c r="B72" s="190"/>
      <c r="C72" s="775" t="s">
        <v>545</v>
      </c>
      <c r="D72" s="776"/>
      <c r="E72" s="769" t="s">
        <v>582</v>
      </c>
      <c r="F72" s="770"/>
      <c r="G72" s="770"/>
      <c r="H72" s="770"/>
      <c r="I72" s="770"/>
      <c r="J72" s="770"/>
      <c r="K72" s="770"/>
      <c r="L72" s="771"/>
      <c r="M72" s="769" t="s">
        <v>583</v>
      </c>
      <c r="N72" s="770"/>
      <c r="O72" s="770"/>
      <c r="P72" s="770"/>
      <c r="Q72" s="770"/>
      <c r="R72" s="770"/>
      <c r="S72" s="770"/>
      <c r="T72" s="771"/>
      <c r="U72" s="207"/>
      <c r="V72" s="207"/>
      <c r="W72" s="207"/>
      <c r="X72" s="207"/>
      <c r="Y72" s="192"/>
    </row>
    <row r="73" spans="2:25" ht="14.25" customHeight="1" x14ac:dyDescent="0.25">
      <c r="B73" s="190"/>
      <c r="C73" s="777"/>
      <c r="D73" s="778"/>
      <c r="E73" s="772" t="s">
        <v>584</v>
      </c>
      <c r="F73" s="773"/>
      <c r="G73" s="773"/>
      <c r="H73" s="773"/>
      <c r="I73" s="772" t="s">
        <v>585</v>
      </c>
      <c r="J73" s="773"/>
      <c r="K73" s="773"/>
      <c r="L73" s="774"/>
      <c r="M73" s="772" t="s">
        <v>584</v>
      </c>
      <c r="N73" s="773"/>
      <c r="O73" s="773"/>
      <c r="P73" s="773"/>
      <c r="Q73" s="772" t="s">
        <v>585</v>
      </c>
      <c r="R73" s="773"/>
      <c r="S73" s="773"/>
      <c r="T73" s="774"/>
      <c r="U73" s="208"/>
      <c r="V73" s="208"/>
      <c r="W73" s="208"/>
      <c r="X73" s="208"/>
      <c r="Y73" s="192"/>
    </row>
    <row r="74" spans="2:25" ht="15" x14ac:dyDescent="0.25">
      <c r="B74" s="190"/>
      <c r="C74" s="777"/>
      <c r="D74" s="778"/>
      <c r="E74" s="779" t="s">
        <v>586</v>
      </c>
      <c r="F74" s="780"/>
      <c r="G74" s="765" t="s">
        <v>587</v>
      </c>
      <c r="H74" s="766"/>
      <c r="I74" s="779" t="s">
        <v>586</v>
      </c>
      <c r="J74" s="780"/>
      <c r="K74" s="765" t="s">
        <v>587</v>
      </c>
      <c r="L74" s="766"/>
      <c r="M74" s="779" t="s">
        <v>586</v>
      </c>
      <c r="N74" s="780"/>
      <c r="O74" s="765" t="s">
        <v>587</v>
      </c>
      <c r="P74" s="766"/>
      <c r="Q74" s="209" t="s">
        <v>586</v>
      </c>
      <c r="R74" s="210"/>
      <c r="S74" s="765" t="s">
        <v>587</v>
      </c>
      <c r="T74" s="766"/>
      <c r="U74" s="191"/>
      <c r="V74" s="191"/>
      <c r="W74" s="191"/>
      <c r="X74" s="191"/>
      <c r="Y74" s="192"/>
    </row>
    <row r="75" spans="2:25" ht="21.75" customHeight="1" x14ac:dyDescent="0.25">
      <c r="B75" s="190"/>
      <c r="C75" s="777"/>
      <c r="D75" s="778"/>
      <c r="E75" s="209" t="s">
        <v>588</v>
      </c>
      <c r="F75" s="224" t="s">
        <v>589</v>
      </c>
      <c r="G75" s="224" t="s">
        <v>588</v>
      </c>
      <c r="H75" s="225" t="s">
        <v>589</v>
      </c>
      <c r="I75" s="209" t="s">
        <v>588</v>
      </c>
      <c r="J75" s="224" t="s">
        <v>589</v>
      </c>
      <c r="K75" s="224" t="s">
        <v>588</v>
      </c>
      <c r="L75" s="225" t="s">
        <v>589</v>
      </c>
      <c r="M75" s="209" t="s">
        <v>588</v>
      </c>
      <c r="N75" s="224" t="s">
        <v>589</v>
      </c>
      <c r="O75" s="224" t="s">
        <v>588</v>
      </c>
      <c r="P75" s="225" t="s">
        <v>589</v>
      </c>
      <c r="Q75" s="209" t="s">
        <v>588</v>
      </c>
      <c r="R75" s="224" t="s">
        <v>589</v>
      </c>
      <c r="S75" s="224" t="s">
        <v>588</v>
      </c>
      <c r="T75" s="225" t="s">
        <v>589</v>
      </c>
      <c r="U75" s="191"/>
      <c r="V75" s="191"/>
      <c r="W75" s="191"/>
      <c r="X75" s="191"/>
      <c r="Y75" s="192"/>
    </row>
    <row r="76" spans="2:25" ht="21.75" customHeight="1" x14ac:dyDescent="0.2">
      <c r="B76" s="190"/>
      <c r="C76" s="767" t="s">
        <v>9</v>
      </c>
      <c r="D76" s="768"/>
      <c r="E76" s="286">
        <v>48</v>
      </c>
      <c r="F76" s="287">
        <v>5579</v>
      </c>
      <c r="G76" s="287">
        <v>195</v>
      </c>
      <c r="H76" s="288">
        <v>10749</v>
      </c>
      <c r="I76" s="286">
        <v>5</v>
      </c>
      <c r="J76" s="287">
        <v>556</v>
      </c>
      <c r="K76" s="287">
        <v>14</v>
      </c>
      <c r="L76" s="288">
        <v>657</v>
      </c>
      <c r="M76" s="286">
        <v>50</v>
      </c>
      <c r="N76" s="287">
        <v>5875</v>
      </c>
      <c r="O76" s="287">
        <v>205</v>
      </c>
      <c r="P76" s="288">
        <v>11219</v>
      </c>
      <c r="Q76" s="286">
        <v>3</v>
      </c>
      <c r="R76" s="287">
        <v>260</v>
      </c>
      <c r="S76" s="287">
        <v>4</v>
      </c>
      <c r="T76" s="288">
        <v>187</v>
      </c>
      <c r="U76" s="191"/>
      <c r="V76" s="191"/>
      <c r="W76" s="191"/>
      <c r="X76" s="191"/>
      <c r="Y76" s="192"/>
    </row>
    <row r="77" spans="2:25" ht="21.75" customHeight="1" x14ac:dyDescent="0.2">
      <c r="B77" s="190"/>
      <c r="C77" s="767" t="s">
        <v>195</v>
      </c>
      <c r="D77" s="768"/>
      <c r="E77" s="286">
        <v>38</v>
      </c>
      <c r="F77" s="287">
        <v>2032</v>
      </c>
      <c r="G77" s="287">
        <v>113</v>
      </c>
      <c r="H77" s="288">
        <v>2866</v>
      </c>
      <c r="I77" s="286">
        <v>0</v>
      </c>
      <c r="J77" s="287">
        <v>0</v>
      </c>
      <c r="K77" s="287">
        <v>0</v>
      </c>
      <c r="L77" s="288">
        <v>0</v>
      </c>
      <c r="M77" s="286">
        <v>33</v>
      </c>
      <c r="N77" s="287">
        <v>1587</v>
      </c>
      <c r="O77" s="287">
        <v>108</v>
      </c>
      <c r="P77" s="288">
        <v>2511</v>
      </c>
      <c r="Q77" s="286">
        <v>5</v>
      </c>
      <c r="R77" s="287">
        <v>445</v>
      </c>
      <c r="S77" s="287">
        <v>5</v>
      </c>
      <c r="T77" s="288">
        <v>355</v>
      </c>
      <c r="U77" s="191"/>
      <c r="V77" s="191"/>
      <c r="W77" s="191"/>
      <c r="X77" s="191"/>
      <c r="Y77" s="192"/>
    </row>
    <row r="78" spans="2:25" ht="21.75" customHeight="1" x14ac:dyDescent="0.2">
      <c r="B78" s="190"/>
      <c r="C78" s="767" t="s">
        <v>196</v>
      </c>
      <c r="D78" s="768"/>
      <c r="E78" s="286">
        <v>59</v>
      </c>
      <c r="F78" s="287">
        <v>6795</v>
      </c>
      <c r="G78" s="287">
        <v>200</v>
      </c>
      <c r="H78" s="288">
        <v>9345</v>
      </c>
      <c r="I78" s="286">
        <v>0</v>
      </c>
      <c r="J78" s="287">
        <v>0</v>
      </c>
      <c r="K78" s="287">
        <v>0</v>
      </c>
      <c r="L78" s="288">
        <v>0</v>
      </c>
      <c r="M78" s="286">
        <v>56</v>
      </c>
      <c r="N78" s="287">
        <v>5896</v>
      </c>
      <c r="O78" s="287">
        <v>197</v>
      </c>
      <c r="P78" s="288">
        <v>8852</v>
      </c>
      <c r="Q78" s="286">
        <v>3</v>
      </c>
      <c r="R78" s="287">
        <v>899</v>
      </c>
      <c r="S78" s="287">
        <v>3</v>
      </c>
      <c r="T78" s="288">
        <v>493</v>
      </c>
      <c r="U78" s="191"/>
      <c r="V78" s="191"/>
      <c r="W78" s="191"/>
      <c r="X78" s="191"/>
      <c r="Y78" s="192"/>
    </row>
    <row r="79" spans="2:25" ht="21.75" customHeight="1" x14ac:dyDescent="0.2">
      <c r="B79" s="190"/>
      <c r="C79" s="767" t="s">
        <v>197</v>
      </c>
      <c r="D79" s="768"/>
      <c r="E79" s="286">
        <v>27</v>
      </c>
      <c r="F79" s="287">
        <v>2796</v>
      </c>
      <c r="G79" s="287">
        <v>45</v>
      </c>
      <c r="H79" s="288">
        <v>1831</v>
      </c>
      <c r="I79" s="286">
        <v>0</v>
      </c>
      <c r="J79" s="287">
        <v>0</v>
      </c>
      <c r="K79" s="287">
        <v>0</v>
      </c>
      <c r="L79" s="288">
        <v>0</v>
      </c>
      <c r="M79" s="286">
        <v>27</v>
      </c>
      <c r="N79" s="287">
        <v>2796</v>
      </c>
      <c r="O79" s="287">
        <v>42</v>
      </c>
      <c r="P79" s="288">
        <v>1679</v>
      </c>
      <c r="Q79" s="286">
        <v>0</v>
      </c>
      <c r="R79" s="287">
        <v>0</v>
      </c>
      <c r="S79" s="287">
        <v>3</v>
      </c>
      <c r="T79" s="288">
        <v>152</v>
      </c>
      <c r="U79" s="191"/>
      <c r="V79" s="191"/>
      <c r="W79" s="191"/>
      <c r="X79" s="191"/>
      <c r="Y79" s="192"/>
    </row>
    <row r="80" spans="2:25" ht="21.75" customHeight="1" x14ac:dyDescent="0.2">
      <c r="B80" s="190"/>
      <c r="C80" s="767" t="s">
        <v>198</v>
      </c>
      <c r="D80" s="768"/>
      <c r="E80" s="286">
        <v>15</v>
      </c>
      <c r="F80" s="287">
        <v>1893</v>
      </c>
      <c r="G80" s="287">
        <v>41</v>
      </c>
      <c r="H80" s="288">
        <v>1791</v>
      </c>
      <c r="I80" s="286">
        <v>0</v>
      </c>
      <c r="J80" s="287">
        <v>0</v>
      </c>
      <c r="K80" s="287">
        <v>0</v>
      </c>
      <c r="L80" s="288">
        <v>0</v>
      </c>
      <c r="M80" s="286">
        <v>14</v>
      </c>
      <c r="N80" s="287">
        <v>1263</v>
      </c>
      <c r="O80" s="287">
        <v>38</v>
      </c>
      <c r="P80" s="288">
        <v>1668</v>
      </c>
      <c r="Q80" s="286">
        <v>1</v>
      </c>
      <c r="R80" s="287">
        <v>630</v>
      </c>
      <c r="S80" s="287">
        <v>3</v>
      </c>
      <c r="T80" s="288">
        <v>123</v>
      </c>
      <c r="U80" s="191"/>
      <c r="V80" s="191"/>
      <c r="W80" s="191"/>
      <c r="X80" s="191"/>
      <c r="Y80" s="192"/>
    </row>
    <row r="81" spans="1:25" ht="21.75" customHeight="1" x14ac:dyDescent="0.2">
      <c r="B81" s="190"/>
      <c r="C81" s="767" t="s">
        <v>199</v>
      </c>
      <c r="D81" s="768"/>
      <c r="E81" s="286">
        <v>34</v>
      </c>
      <c r="F81" s="287">
        <v>2358</v>
      </c>
      <c r="G81" s="287">
        <v>265</v>
      </c>
      <c r="H81" s="288">
        <v>7992</v>
      </c>
      <c r="I81" s="286">
        <v>0</v>
      </c>
      <c r="J81" s="287">
        <v>0</v>
      </c>
      <c r="K81" s="287">
        <v>0</v>
      </c>
      <c r="L81" s="288">
        <v>0</v>
      </c>
      <c r="M81" s="286">
        <v>29</v>
      </c>
      <c r="N81" s="287">
        <v>2091</v>
      </c>
      <c r="O81" s="287">
        <v>258</v>
      </c>
      <c r="P81" s="288">
        <v>7779</v>
      </c>
      <c r="Q81" s="286">
        <v>5</v>
      </c>
      <c r="R81" s="287">
        <v>267</v>
      </c>
      <c r="S81" s="287">
        <v>7</v>
      </c>
      <c r="T81" s="288">
        <v>213</v>
      </c>
      <c r="U81" s="191"/>
      <c r="V81" s="191"/>
      <c r="W81" s="191"/>
      <c r="X81" s="191"/>
      <c r="Y81" s="192"/>
    </row>
    <row r="82" spans="1:25" ht="21.75" customHeight="1" x14ac:dyDescent="0.2">
      <c r="B82" s="190"/>
      <c r="C82" s="767" t="s">
        <v>200</v>
      </c>
      <c r="D82" s="768"/>
      <c r="E82" s="286">
        <v>9</v>
      </c>
      <c r="F82" s="287">
        <v>554</v>
      </c>
      <c r="G82" s="287">
        <v>36</v>
      </c>
      <c r="H82" s="288">
        <v>1936</v>
      </c>
      <c r="I82" s="286">
        <v>0</v>
      </c>
      <c r="J82" s="287">
        <v>0</v>
      </c>
      <c r="K82" s="287">
        <v>0</v>
      </c>
      <c r="L82" s="288">
        <v>0</v>
      </c>
      <c r="M82" s="286">
        <v>8</v>
      </c>
      <c r="N82" s="287">
        <v>335</v>
      </c>
      <c r="O82" s="287">
        <v>31</v>
      </c>
      <c r="P82" s="288">
        <v>1575</v>
      </c>
      <c r="Q82" s="286">
        <v>1</v>
      </c>
      <c r="R82" s="287">
        <v>219</v>
      </c>
      <c r="S82" s="287">
        <v>5</v>
      </c>
      <c r="T82" s="288">
        <v>361</v>
      </c>
      <c r="U82" s="191"/>
      <c r="V82" s="191"/>
      <c r="W82" s="191"/>
      <c r="X82" s="191"/>
      <c r="Y82" s="192"/>
    </row>
    <row r="83" spans="1:25" ht="21.75" customHeight="1" x14ac:dyDescent="0.2">
      <c r="B83" s="190"/>
      <c r="C83" s="767" t="s">
        <v>201</v>
      </c>
      <c r="D83" s="768"/>
      <c r="E83" s="286">
        <v>31</v>
      </c>
      <c r="F83" s="287">
        <v>2771</v>
      </c>
      <c r="G83" s="287">
        <v>154</v>
      </c>
      <c r="H83" s="288">
        <v>5501</v>
      </c>
      <c r="I83" s="286">
        <v>0</v>
      </c>
      <c r="J83" s="287">
        <v>0</v>
      </c>
      <c r="K83" s="287">
        <v>0</v>
      </c>
      <c r="L83" s="288">
        <v>0</v>
      </c>
      <c r="M83" s="286">
        <v>28</v>
      </c>
      <c r="N83" s="287">
        <v>2518</v>
      </c>
      <c r="O83" s="287">
        <v>153</v>
      </c>
      <c r="P83" s="288">
        <v>5453</v>
      </c>
      <c r="Q83" s="286">
        <v>3</v>
      </c>
      <c r="R83" s="287">
        <v>253</v>
      </c>
      <c r="S83" s="287">
        <v>1</v>
      </c>
      <c r="T83" s="288">
        <v>48</v>
      </c>
      <c r="U83" s="191"/>
      <c r="V83" s="191"/>
      <c r="W83" s="191"/>
      <c r="X83" s="191"/>
      <c r="Y83" s="192"/>
    </row>
    <row r="84" spans="1:25" ht="21.75" customHeight="1" x14ac:dyDescent="0.2">
      <c r="B84" s="190"/>
      <c r="C84" s="767" t="s">
        <v>202</v>
      </c>
      <c r="D84" s="768"/>
      <c r="E84" s="286">
        <v>11</v>
      </c>
      <c r="F84" s="287">
        <v>1136</v>
      </c>
      <c r="G84" s="287">
        <v>38</v>
      </c>
      <c r="H84" s="288">
        <v>2088</v>
      </c>
      <c r="I84" s="286">
        <v>0</v>
      </c>
      <c r="J84" s="287">
        <v>0</v>
      </c>
      <c r="K84" s="287">
        <v>0</v>
      </c>
      <c r="L84" s="288">
        <v>0</v>
      </c>
      <c r="M84" s="286">
        <v>11</v>
      </c>
      <c r="N84" s="287">
        <v>1136</v>
      </c>
      <c r="O84" s="287">
        <v>38</v>
      </c>
      <c r="P84" s="288">
        <v>2088</v>
      </c>
      <c r="Q84" s="286"/>
      <c r="R84" s="287"/>
      <c r="S84" s="287"/>
      <c r="T84" s="288"/>
      <c r="U84" s="191"/>
      <c r="V84" s="191"/>
      <c r="W84" s="191"/>
      <c r="X84" s="191"/>
      <c r="Y84" s="192"/>
    </row>
    <row r="85" spans="1:25" ht="21.75" customHeight="1" x14ac:dyDescent="0.2">
      <c r="B85" s="190"/>
      <c r="C85" s="767" t="s">
        <v>203</v>
      </c>
      <c r="D85" s="768"/>
      <c r="E85" s="286">
        <v>55</v>
      </c>
      <c r="F85" s="287">
        <v>4457</v>
      </c>
      <c r="G85" s="287">
        <v>125</v>
      </c>
      <c r="H85" s="288">
        <v>4346</v>
      </c>
      <c r="I85" s="286">
        <v>7</v>
      </c>
      <c r="J85" s="287">
        <v>360</v>
      </c>
      <c r="K85" s="287">
        <v>25</v>
      </c>
      <c r="L85" s="288">
        <v>730</v>
      </c>
      <c r="M85" s="286">
        <v>53</v>
      </c>
      <c r="N85" s="287">
        <v>3898</v>
      </c>
      <c r="O85" s="287">
        <v>148</v>
      </c>
      <c r="P85" s="288">
        <v>4986</v>
      </c>
      <c r="Q85" s="286">
        <v>9</v>
      </c>
      <c r="R85" s="287">
        <v>919</v>
      </c>
      <c r="S85" s="287">
        <v>2</v>
      </c>
      <c r="T85" s="288">
        <v>90</v>
      </c>
      <c r="U85" s="191"/>
      <c r="V85" s="191"/>
      <c r="W85" s="191"/>
      <c r="X85" s="191"/>
      <c r="Y85" s="192"/>
    </row>
    <row r="86" spans="1:25" ht="21.75" customHeight="1" x14ac:dyDescent="0.2">
      <c r="B86" s="190"/>
      <c r="C86" s="767" t="s">
        <v>204</v>
      </c>
      <c r="D86" s="768"/>
      <c r="E86" s="286">
        <v>13</v>
      </c>
      <c r="F86" s="287">
        <v>1391</v>
      </c>
      <c r="G86" s="287">
        <v>80</v>
      </c>
      <c r="H86" s="288">
        <v>2240</v>
      </c>
      <c r="I86" s="286">
        <v>0</v>
      </c>
      <c r="J86" s="287">
        <v>0</v>
      </c>
      <c r="K86" s="287">
        <v>0</v>
      </c>
      <c r="L86" s="288">
        <v>0</v>
      </c>
      <c r="M86" s="286">
        <v>13</v>
      </c>
      <c r="N86" s="287">
        <v>1391</v>
      </c>
      <c r="O86" s="287">
        <v>80</v>
      </c>
      <c r="P86" s="288">
        <v>2240</v>
      </c>
      <c r="Q86" s="286"/>
      <c r="R86" s="287"/>
      <c r="S86" s="287"/>
      <c r="T86" s="288"/>
      <c r="U86" s="191"/>
      <c r="V86" s="191"/>
      <c r="W86" s="191"/>
      <c r="X86" s="191"/>
      <c r="Y86" s="192"/>
    </row>
    <row r="87" spans="1:25" ht="21.75" customHeight="1" x14ac:dyDescent="0.2">
      <c r="B87" s="190"/>
      <c r="C87" s="767" t="s">
        <v>205</v>
      </c>
      <c r="D87" s="768"/>
      <c r="E87" s="286">
        <v>44</v>
      </c>
      <c r="F87" s="287">
        <v>3914</v>
      </c>
      <c r="G87" s="287">
        <v>143</v>
      </c>
      <c r="H87" s="288">
        <v>6301</v>
      </c>
      <c r="I87" s="286">
        <v>0</v>
      </c>
      <c r="J87" s="287">
        <v>0</v>
      </c>
      <c r="K87" s="287">
        <v>0</v>
      </c>
      <c r="L87" s="288">
        <v>0</v>
      </c>
      <c r="M87" s="286">
        <v>42</v>
      </c>
      <c r="N87" s="287">
        <v>3532</v>
      </c>
      <c r="O87" s="287">
        <v>140</v>
      </c>
      <c r="P87" s="288">
        <v>6152</v>
      </c>
      <c r="Q87" s="286">
        <v>2</v>
      </c>
      <c r="R87" s="287">
        <v>382</v>
      </c>
      <c r="S87" s="287">
        <v>3</v>
      </c>
      <c r="T87" s="288">
        <v>149</v>
      </c>
      <c r="U87" s="191"/>
      <c r="V87" s="191"/>
      <c r="W87" s="191"/>
      <c r="X87" s="191"/>
      <c r="Y87" s="192"/>
    </row>
    <row r="88" spans="1:25" ht="21.75" customHeight="1" x14ac:dyDescent="0.2">
      <c r="B88" s="190"/>
      <c r="C88" s="767" t="s">
        <v>206</v>
      </c>
      <c r="D88" s="768"/>
      <c r="E88" s="286">
        <v>22</v>
      </c>
      <c r="F88" s="287">
        <v>3019</v>
      </c>
      <c r="G88" s="287">
        <v>61</v>
      </c>
      <c r="H88" s="288">
        <v>2910</v>
      </c>
      <c r="I88" s="286">
        <v>0</v>
      </c>
      <c r="J88" s="287">
        <v>0</v>
      </c>
      <c r="K88" s="287">
        <v>0</v>
      </c>
      <c r="L88" s="288">
        <v>0</v>
      </c>
      <c r="M88" s="286">
        <v>19</v>
      </c>
      <c r="N88" s="287">
        <v>2134</v>
      </c>
      <c r="O88" s="287">
        <v>59</v>
      </c>
      <c r="P88" s="288">
        <v>2836</v>
      </c>
      <c r="Q88" s="286">
        <v>3</v>
      </c>
      <c r="R88" s="287">
        <v>885</v>
      </c>
      <c r="S88" s="287">
        <v>2</v>
      </c>
      <c r="T88" s="288">
        <v>74</v>
      </c>
      <c r="U88" s="191"/>
      <c r="V88" s="191"/>
      <c r="W88" s="191"/>
      <c r="X88" s="191"/>
      <c r="Y88" s="192"/>
    </row>
    <row r="89" spans="1:25" ht="21.75" customHeight="1" x14ac:dyDescent="0.2">
      <c r="B89" s="190"/>
      <c r="C89" s="767" t="s">
        <v>207</v>
      </c>
      <c r="D89" s="768"/>
      <c r="E89" s="286">
        <v>62</v>
      </c>
      <c r="F89" s="287">
        <v>5979</v>
      </c>
      <c r="G89" s="287">
        <v>131</v>
      </c>
      <c r="H89" s="288">
        <v>3331</v>
      </c>
      <c r="I89" s="286">
        <v>0</v>
      </c>
      <c r="J89" s="287">
        <v>0</v>
      </c>
      <c r="K89" s="287">
        <v>0</v>
      </c>
      <c r="L89" s="288">
        <v>0</v>
      </c>
      <c r="M89" s="286">
        <v>59</v>
      </c>
      <c r="N89" s="287">
        <v>5777</v>
      </c>
      <c r="O89" s="287">
        <v>123</v>
      </c>
      <c r="P89" s="288">
        <v>3239</v>
      </c>
      <c r="Q89" s="286">
        <v>3</v>
      </c>
      <c r="R89" s="287">
        <v>202</v>
      </c>
      <c r="S89" s="287">
        <v>8</v>
      </c>
      <c r="T89" s="288">
        <v>92</v>
      </c>
      <c r="U89" s="191"/>
      <c r="V89" s="191"/>
      <c r="W89" s="191"/>
      <c r="X89" s="191"/>
      <c r="Y89" s="192"/>
    </row>
    <row r="90" spans="1:25" ht="21.75" customHeight="1" x14ac:dyDescent="0.2">
      <c r="B90" s="190"/>
      <c r="C90" s="767" t="s">
        <v>208</v>
      </c>
      <c r="D90" s="768"/>
      <c r="E90" s="286">
        <v>47</v>
      </c>
      <c r="F90" s="287">
        <v>3799</v>
      </c>
      <c r="G90" s="287">
        <v>180</v>
      </c>
      <c r="H90" s="288">
        <v>7418</v>
      </c>
      <c r="I90" s="286">
        <v>1</v>
      </c>
      <c r="J90" s="287">
        <v>163</v>
      </c>
      <c r="K90" s="287">
        <v>2</v>
      </c>
      <c r="L90" s="288">
        <v>240</v>
      </c>
      <c r="M90" s="286">
        <v>40</v>
      </c>
      <c r="N90" s="287">
        <v>3159</v>
      </c>
      <c r="O90" s="287">
        <v>174</v>
      </c>
      <c r="P90" s="288">
        <v>7340</v>
      </c>
      <c r="Q90" s="286">
        <v>8</v>
      </c>
      <c r="R90" s="287">
        <v>803</v>
      </c>
      <c r="S90" s="287">
        <v>8</v>
      </c>
      <c r="T90" s="288">
        <v>318</v>
      </c>
      <c r="U90" s="191"/>
      <c r="V90" s="191"/>
      <c r="W90" s="191"/>
      <c r="X90" s="191"/>
      <c r="Y90" s="192"/>
    </row>
    <row r="91" spans="1:25" ht="21.75" customHeight="1" thickBot="1" x14ac:dyDescent="0.25">
      <c r="B91" s="190"/>
      <c r="C91" s="781" t="s">
        <v>209</v>
      </c>
      <c r="D91" s="782"/>
      <c r="E91" s="289">
        <v>21</v>
      </c>
      <c r="F91" s="290">
        <v>1889</v>
      </c>
      <c r="G91" s="290">
        <v>118</v>
      </c>
      <c r="H91" s="291">
        <v>3713</v>
      </c>
      <c r="I91" s="289">
        <v>0</v>
      </c>
      <c r="J91" s="290">
        <v>0</v>
      </c>
      <c r="K91" s="290">
        <v>0</v>
      </c>
      <c r="L91" s="291">
        <v>0</v>
      </c>
      <c r="M91" s="289">
        <v>18</v>
      </c>
      <c r="N91" s="290">
        <v>1689</v>
      </c>
      <c r="O91" s="290">
        <v>113</v>
      </c>
      <c r="P91" s="291">
        <v>3579</v>
      </c>
      <c r="Q91" s="289">
        <v>3</v>
      </c>
      <c r="R91" s="290">
        <v>200</v>
      </c>
      <c r="S91" s="290">
        <v>5</v>
      </c>
      <c r="T91" s="291">
        <v>134</v>
      </c>
      <c r="U91" s="190"/>
      <c r="V91" s="191"/>
      <c r="W91" s="191"/>
      <c r="X91" s="191"/>
      <c r="Y91" s="192"/>
    </row>
    <row r="92" spans="1:25" ht="15" customHeight="1" thickBot="1" x14ac:dyDescent="0.3">
      <c r="A92" s="192"/>
      <c r="B92" s="211"/>
      <c r="C92" s="292"/>
      <c r="D92" s="292"/>
      <c r="E92" s="293"/>
      <c r="F92" s="294"/>
      <c r="G92" s="294"/>
      <c r="H92" s="294"/>
      <c r="I92" s="293"/>
      <c r="J92" s="294"/>
      <c r="K92" s="294"/>
      <c r="L92" s="294"/>
      <c r="M92" s="293"/>
      <c r="N92" s="294"/>
      <c r="O92" s="294"/>
      <c r="P92" s="294"/>
      <c r="Q92" s="293"/>
      <c r="R92" s="294"/>
      <c r="S92" s="294"/>
      <c r="T92" s="294"/>
      <c r="U92" s="211"/>
      <c r="V92" s="211"/>
      <c r="W92" s="211"/>
      <c r="X92" s="211"/>
      <c r="Y92" s="211"/>
    </row>
  </sheetData>
  <mergeCells count="68">
    <mergeCell ref="C81:D81"/>
    <mergeCell ref="C82:D82"/>
    <mergeCell ref="C83:D83"/>
    <mergeCell ref="C84:D84"/>
    <mergeCell ref="C85:D85"/>
    <mergeCell ref="C91:D91"/>
    <mergeCell ref="C86:D86"/>
    <mergeCell ref="C87:D87"/>
    <mergeCell ref="C88:D88"/>
    <mergeCell ref="C89:D89"/>
    <mergeCell ref="C90:D90"/>
    <mergeCell ref="C77:D77"/>
    <mergeCell ref="C78:D78"/>
    <mergeCell ref="C79:D79"/>
    <mergeCell ref="C80:D80"/>
    <mergeCell ref="M74:N74"/>
    <mergeCell ref="O74:P74"/>
    <mergeCell ref="S74:T74"/>
    <mergeCell ref="C76:D76"/>
    <mergeCell ref="M72:T72"/>
    <mergeCell ref="E73:H73"/>
    <mergeCell ref="I73:L73"/>
    <mergeCell ref="M73:P73"/>
    <mergeCell ref="Q73:T73"/>
    <mergeCell ref="C72:D75"/>
    <mergeCell ref="E72:L72"/>
    <mergeCell ref="E74:F74"/>
    <mergeCell ref="G74:H74"/>
    <mergeCell ref="I74:J74"/>
    <mergeCell ref="K74:L74"/>
    <mergeCell ref="M60:N60"/>
    <mergeCell ref="C65:C66"/>
    <mergeCell ref="D65:D66"/>
    <mergeCell ref="E65:H65"/>
    <mergeCell ref="I65:L65"/>
    <mergeCell ref="M65:P65"/>
    <mergeCell ref="C60:C61"/>
    <mergeCell ref="D60:D61"/>
    <mergeCell ref="E60:F60"/>
    <mergeCell ref="G60:H60"/>
    <mergeCell ref="I60:J60"/>
    <mergeCell ref="K60:L60"/>
    <mergeCell ref="C15:C18"/>
    <mergeCell ref="D15:D18"/>
    <mergeCell ref="C39:C40"/>
    <mergeCell ref="D39:D40"/>
    <mergeCell ref="E39:O39"/>
    <mergeCell ref="E17:F17"/>
    <mergeCell ref="G17:H17"/>
    <mergeCell ref="I17:J17"/>
    <mergeCell ref="K17:L17"/>
    <mergeCell ref="M17:N17"/>
    <mergeCell ref="O17:P17"/>
    <mergeCell ref="E15:H16"/>
    <mergeCell ref="I15:P15"/>
    <mergeCell ref="I16:L16"/>
    <mergeCell ref="M16:P16"/>
    <mergeCell ref="W17:X17"/>
    <mergeCell ref="Q17:R17"/>
    <mergeCell ref="Q15:X15"/>
    <mergeCell ref="Q10:S10"/>
    <mergeCell ref="Q11:S11"/>
    <mergeCell ref="Q12:S12"/>
    <mergeCell ref="Q13:S13"/>
    <mergeCell ref="U16:X16"/>
    <mergeCell ref="S17:T17"/>
    <mergeCell ref="U17:V17"/>
    <mergeCell ref="Q16:T16"/>
  </mergeCells>
  <phoneticPr fontId="16" type="noConversion"/>
  <hyperlinks>
    <hyperlink ref="Q11" r:id="rId1" display="mahalliidareler@giresun.gov.tr"/>
  </hyperlinks>
  <pageMargins left="0" right="0.23" top="0.69" bottom="0.61" header="0" footer="0"/>
  <pageSetup paperSize="9" scale="49" fitToHeight="0" orientation="landscape" verticalDpi="598" r:id="rId2"/>
  <headerFooter alignWithMargins="0"/>
  <rowBreaks count="1" manualBreakCount="1">
    <brk id="56"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95"/>
  <sheetViews>
    <sheetView showGridLines="0" view="pageBreakPreview" topLeftCell="A85" zoomScale="80" zoomScaleSheetLayoutView="80" workbookViewId="0">
      <selection activeCell="A96" sqref="A96:XFD110"/>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18"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195</v>
      </c>
      <c r="F8" s="11"/>
      <c r="G8" s="14" t="s">
        <v>448</v>
      </c>
      <c r="H8" s="17" t="s">
        <v>613</v>
      </c>
      <c r="I8" s="14"/>
      <c r="J8" s="11"/>
      <c r="K8" s="15"/>
    </row>
    <row r="9" spans="2:11" s="12" customFormat="1" x14ac:dyDescent="0.2">
      <c r="B9" s="10"/>
      <c r="C9" s="11" t="s">
        <v>591</v>
      </c>
      <c r="D9" s="11"/>
      <c r="E9" s="16">
        <v>2900706</v>
      </c>
      <c r="F9" s="11" t="s">
        <v>449</v>
      </c>
      <c r="G9" s="14" t="s">
        <v>450</v>
      </c>
      <c r="H9" s="18" t="s">
        <v>614</v>
      </c>
      <c r="I9" s="14"/>
      <c r="J9" s="11"/>
      <c r="K9" s="15"/>
    </row>
    <row r="10" spans="2:11" s="12" customFormat="1" x14ac:dyDescent="0.2">
      <c r="B10" s="10"/>
      <c r="C10" s="11"/>
      <c r="D10" s="11"/>
      <c r="E10" s="11"/>
      <c r="F10" s="11"/>
      <c r="G10" s="14" t="s">
        <v>451</v>
      </c>
      <c r="H10" s="18">
        <v>127</v>
      </c>
      <c r="I10" s="14"/>
      <c r="J10" s="11"/>
      <c r="K10" s="15"/>
    </row>
    <row r="11" spans="2:11" s="12" customFormat="1" x14ac:dyDescent="0.2">
      <c r="B11" s="10"/>
      <c r="C11" s="11"/>
      <c r="D11" s="11"/>
      <c r="E11" s="11"/>
      <c r="F11" s="11"/>
      <c r="G11" s="14" t="s">
        <v>452</v>
      </c>
      <c r="H11" s="18" t="s">
        <v>615</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40.5" customHeight="1" x14ac:dyDescent="0.2">
      <c r="B16" s="7"/>
      <c r="C16" s="7"/>
      <c r="D16" s="214" t="s">
        <v>594</v>
      </c>
      <c r="E16" s="213" t="s">
        <v>595</v>
      </c>
      <c r="F16" s="618"/>
      <c r="G16" s="618"/>
      <c r="H16" s="605"/>
      <c r="I16" s="605"/>
      <c r="J16" s="607"/>
      <c r="K16" s="8"/>
    </row>
    <row r="17" spans="2:11" ht="28.5" customHeight="1" x14ac:dyDescent="0.2">
      <c r="B17" s="7"/>
      <c r="C17" s="7"/>
      <c r="D17" s="461" t="s">
        <v>659</v>
      </c>
      <c r="E17" s="462" t="s">
        <v>660</v>
      </c>
      <c r="F17" s="463">
        <v>51</v>
      </c>
      <c r="G17" s="462" t="s">
        <v>661</v>
      </c>
      <c r="H17" s="462" t="s">
        <v>662</v>
      </c>
      <c r="I17" s="464" t="s">
        <v>663</v>
      </c>
      <c r="J17" s="471"/>
      <c r="K17" s="8"/>
    </row>
    <row r="18" spans="2:11" ht="28.5" customHeight="1" x14ac:dyDescent="0.2">
      <c r="B18" s="7"/>
      <c r="C18" s="7"/>
      <c r="D18" s="461" t="s">
        <v>664</v>
      </c>
      <c r="E18" s="462" t="s">
        <v>665</v>
      </c>
      <c r="F18" s="463">
        <v>160</v>
      </c>
      <c r="G18" s="462" t="s">
        <v>661</v>
      </c>
      <c r="H18" s="462" t="s">
        <v>666</v>
      </c>
      <c r="I18" s="464" t="s">
        <v>663</v>
      </c>
      <c r="J18" s="471"/>
      <c r="K18" s="8"/>
    </row>
    <row r="19" spans="2:11" ht="28.5" customHeight="1" x14ac:dyDescent="0.2">
      <c r="B19" s="7"/>
      <c r="C19" s="7"/>
      <c r="D19" s="461" t="s">
        <v>667</v>
      </c>
      <c r="E19" s="462" t="s">
        <v>668</v>
      </c>
      <c r="F19" s="463">
        <v>64</v>
      </c>
      <c r="G19" s="462" t="s">
        <v>661</v>
      </c>
      <c r="H19" s="462" t="s">
        <v>669</v>
      </c>
      <c r="I19" s="464" t="s">
        <v>663</v>
      </c>
      <c r="J19" s="471"/>
      <c r="K19" s="8"/>
    </row>
    <row r="20" spans="2:11" ht="28.5" customHeight="1" x14ac:dyDescent="0.2">
      <c r="B20" s="7"/>
      <c r="C20" s="7"/>
      <c r="D20" s="461" t="s">
        <v>670</v>
      </c>
      <c r="E20" s="462" t="s">
        <v>671</v>
      </c>
      <c r="F20" s="463">
        <v>45</v>
      </c>
      <c r="G20" s="462" t="s">
        <v>661</v>
      </c>
      <c r="H20" s="462" t="s">
        <v>672</v>
      </c>
      <c r="I20" s="464" t="s">
        <v>663</v>
      </c>
      <c r="J20" s="471"/>
      <c r="K20" s="8"/>
    </row>
    <row r="21" spans="2:11" ht="28.5" customHeight="1" x14ac:dyDescent="0.2">
      <c r="B21" s="7"/>
      <c r="C21" s="7"/>
      <c r="D21" s="461" t="s">
        <v>673</v>
      </c>
      <c r="E21" s="462" t="s">
        <v>674</v>
      </c>
      <c r="F21" s="463">
        <v>50</v>
      </c>
      <c r="G21" s="462" t="s">
        <v>675</v>
      </c>
      <c r="H21" s="462" t="s">
        <v>676</v>
      </c>
      <c r="I21" s="464" t="s">
        <v>663</v>
      </c>
      <c r="J21" s="471"/>
      <c r="K21" s="8"/>
    </row>
    <row r="22" spans="2:11" ht="28.5" customHeight="1" x14ac:dyDescent="0.2">
      <c r="B22" s="7"/>
      <c r="C22" s="7"/>
      <c r="D22" s="461" t="s">
        <v>677</v>
      </c>
      <c r="E22" s="462" t="s">
        <v>678</v>
      </c>
      <c r="F22" s="463">
        <v>51</v>
      </c>
      <c r="G22" s="462" t="s">
        <v>675</v>
      </c>
      <c r="H22" s="462" t="s">
        <v>679</v>
      </c>
      <c r="I22" s="464" t="s">
        <v>663</v>
      </c>
      <c r="J22" s="471"/>
      <c r="K22" s="8"/>
    </row>
    <row r="23" spans="2:11" ht="28.5" customHeight="1" x14ac:dyDescent="0.2">
      <c r="B23" s="7"/>
      <c r="C23" s="7"/>
      <c r="D23" s="461" t="s">
        <v>680</v>
      </c>
      <c r="E23" s="462" t="s">
        <v>681</v>
      </c>
      <c r="F23" s="463">
        <v>45</v>
      </c>
      <c r="G23" s="462" t="s">
        <v>675</v>
      </c>
      <c r="H23" s="462" t="s">
        <v>682</v>
      </c>
      <c r="I23" s="464" t="s">
        <v>663</v>
      </c>
      <c r="J23" s="472"/>
      <c r="K23" s="8"/>
    </row>
    <row r="24" spans="2:11" ht="28.5" customHeight="1" x14ac:dyDescent="0.2">
      <c r="B24" s="7"/>
      <c r="C24" s="7"/>
      <c r="D24" s="461" t="s">
        <v>683</v>
      </c>
      <c r="E24" s="462" t="s">
        <v>684</v>
      </c>
      <c r="F24" s="463">
        <v>29</v>
      </c>
      <c r="G24" s="462" t="s">
        <v>675</v>
      </c>
      <c r="H24" s="462" t="s">
        <v>685</v>
      </c>
      <c r="I24" s="464" t="s">
        <v>663</v>
      </c>
      <c r="J24" s="472"/>
      <c r="K24" s="8"/>
    </row>
    <row r="25" spans="2:11" ht="28.5" customHeight="1" x14ac:dyDescent="0.2">
      <c r="B25" s="7"/>
      <c r="C25" s="7"/>
      <c r="D25" s="461" t="s">
        <v>686</v>
      </c>
      <c r="E25" s="462" t="s">
        <v>687</v>
      </c>
      <c r="F25" s="463">
        <v>64</v>
      </c>
      <c r="G25" s="462" t="s">
        <v>675</v>
      </c>
      <c r="H25" s="462" t="s">
        <v>688</v>
      </c>
      <c r="I25" s="464" t="s">
        <v>663</v>
      </c>
      <c r="J25" s="472"/>
      <c r="K25" s="8"/>
    </row>
    <row r="26" spans="2:11" ht="32.25" customHeight="1" x14ac:dyDescent="0.2">
      <c r="B26" s="7"/>
      <c r="C26" s="7"/>
      <c r="D26" s="461" t="s">
        <v>689</v>
      </c>
      <c r="E26" s="462" t="s">
        <v>690</v>
      </c>
      <c r="F26" s="463">
        <v>64</v>
      </c>
      <c r="G26" s="462" t="s">
        <v>675</v>
      </c>
      <c r="H26" s="462" t="s">
        <v>685</v>
      </c>
      <c r="I26" s="464" t="s">
        <v>663</v>
      </c>
      <c r="J26" s="473"/>
      <c r="K26" s="8"/>
    </row>
    <row r="27" spans="2:11" ht="27" customHeight="1" x14ac:dyDescent="0.2">
      <c r="B27" s="7"/>
      <c r="C27" s="7"/>
      <c r="D27" s="461" t="s">
        <v>691</v>
      </c>
      <c r="E27" s="462" t="s">
        <v>692</v>
      </c>
      <c r="F27" s="463">
        <v>347</v>
      </c>
      <c r="G27" s="462" t="s">
        <v>675</v>
      </c>
      <c r="H27" s="462" t="s">
        <v>2223</v>
      </c>
      <c r="I27" s="464" t="s">
        <v>663</v>
      </c>
      <c r="J27" s="472"/>
      <c r="K27" s="8"/>
    </row>
    <row r="28" spans="2:11" ht="33" customHeight="1" x14ac:dyDescent="0.2">
      <c r="B28" s="7"/>
      <c r="C28" s="7"/>
      <c r="D28" s="461" t="s">
        <v>693</v>
      </c>
      <c r="E28" s="465" t="s">
        <v>668</v>
      </c>
      <c r="F28" s="466">
        <v>64</v>
      </c>
      <c r="G28" s="462" t="s">
        <v>675</v>
      </c>
      <c r="H28" s="462" t="s">
        <v>688</v>
      </c>
      <c r="I28" s="464" t="s">
        <v>663</v>
      </c>
      <c r="J28" s="473"/>
      <c r="K28" s="8"/>
    </row>
    <row r="29" spans="2:11" ht="97.5" customHeight="1" x14ac:dyDescent="0.2">
      <c r="B29" s="7"/>
      <c r="C29" s="7"/>
      <c r="D29" s="461" t="s">
        <v>694</v>
      </c>
      <c r="E29" s="465" t="s">
        <v>2225</v>
      </c>
      <c r="F29" s="466">
        <v>2420</v>
      </c>
      <c r="G29" s="462" t="s">
        <v>695</v>
      </c>
      <c r="H29" s="462" t="s">
        <v>2224</v>
      </c>
      <c r="I29" s="464" t="s">
        <v>696</v>
      </c>
      <c r="J29" s="473"/>
      <c r="K29" s="8"/>
    </row>
    <row r="30" spans="2:11" ht="133.5" customHeight="1" x14ac:dyDescent="0.2">
      <c r="B30" s="7"/>
      <c r="C30" s="7"/>
      <c r="D30" s="467" t="s">
        <v>697</v>
      </c>
      <c r="E30" s="465" t="s">
        <v>698</v>
      </c>
      <c r="F30" s="466" t="s">
        <v>699</v>
      </c>
      <c r="G30" s="468" t="s">
        <v>700</v>
      </c>
      <c r="H30" s="468" t="s">
        <v>701</v>
      </c>
      <c r="I30" s="469" t="s">
        <v>702</v>
      </c>
      <c r="J30" s="473"/>
      <c r="K30" s="8"/>
    </row>
    <row r="31" spans="2:11" ht="134.25" customHeight="1" x14ac:dyDescent="0.2">
      <c r="B31" s="7"/>
      <c r="C31" s="7"/>
      <c r="D31" s="577" t="s">
        <v>703</v>
      </c>
      <c r="E31" s="578" t="s">
        <v>704</v>
      </c>
      <c r="F31" s="579" t="s">
        <v>705</v>
      </c>
      <c r="G31" s="580" t="s">
        <v>706</v>
      </c>
      <c r="H31" s="470" t="s">
        <v>707</v>
      </c>
      <c r="I31" s="470" t="s">
        <v>663</v>
      </c>
      <c r="J31" s="581"/>
      <c r="K31" s="8"/>
    </row>
    <row r="32" spans="2:11" ht="6" customHeight="1" thickBot="1" x14ac:dyDescent="0.25">
      <c r="B32" s="7"/>
      <c r="C32" s="36"/>
      <c r="D32" s="37"/>
      <c r="E32" s="37"/>
      <c r="F32" s="37"/>
      <c r="G32" s="37"/>
      <c r="H32" s="37"/>
      <c r="I32" s="37"/>
      <c r="J32" s="38"/>
      <c r="K32" s="8"/>
    </row>
    <row r="33" spans="2:12" ht="9" customHeight="1" x14ac:dyDescent="0.2">
      <c r="B33" s="7"/>
      <c r="C33" s="19"/>
      <c r="D33" s="19"/>
      <c r="E33" s="19"/>
      <c r="F33" s="19"/>
      <c r="G33" s="19"/>
      <c r="H33" s="19"/>
      <c r="I33" s="19"/>
      <c r="J33" s="19"/>
      <c r="K33" s="8"/>
    </row>
    <row r="34" spans="2:12" ht="3.75" customHeight="1" thickBot="1" x14ac:dyDescent="0.25">
      <c r="B34" s="7"/>
      <c r="C34" s="19"/>
      <c r="D34" s="19"/>
      <c r="E34" s="19"/>
      <c r="F34" s="19"/>
      <c r="G34" s="19"/>
      <c r="H34" s="19"/>
      <c r="I34" s="19"/>
      <c r="J34" s="19"/>
      <c r="K34" s="8"/>
    </row>
    <row r="35" spans="2:12" ht="15" customHeight="1" x14ac:dyDescent="0.2">
      <c r="B35" s="7"/>
      <c r="C35" s="20"/>
      <c r="D35" s="21" t="s">
        <v>462</v>
      </c>
      <c r="E35" s="22"/>
      <c r="F35" s="22"/>
      <c r="G35" s="22"/>
      <c r="H35" s="22"/>
      <c r="I35" s="22"/>
      <c r="J35" s="23"/>
      <c r="K35" s="8"/>
    </row>
    <row r="36" spans="2:12" ht="8.25" customHeight="1" thickBot="1" x14ac:dyDescent="0.25">
      <c r="B36" s="7"/>
      <c r="C36" s="7"/>
      <c r="D36" s="11"/>
      <c r="E36" s="19"/>
      <c r="F36" s="19"/>
      <c r="G36" s="19"/>
      <c r="H36" s="19"/>
      <c r="I36" s="19"/>
      <c r="J36" s="8"/>
      <c r="K36" s="8"/>
    </row>
    <row r="37" spans="2:12" ht="13.5" customHeight="1" x14ac:dyDescent="0.2">
      <c r="B37" s="7"/>
      <c r="C37" s="7"/>
      <c r="D37" s="599" t="s">
        <v>454</v>
      </c>
      <c r="E37" s="600"/>
      <c r="F37" s="601"/>
      <c r="G37" s="602" t="s">
        <v>455</v>
      </c>
      <c r="H37" s="602" t="s">
        <v>456</v>
      </c>
      <c r="I37" s="608" t="s">
        <v>457</v>
      </c>
      <c r="J37" s="609"/>
      <c r="K37" s="8"/>
    </row>
    <row r="38" spans="2:12" ht="15" customHeight="1" x14ac:dyDescent="0.2">
      <c r="B38" s="7"/>
      <c r="C38" s="7"/>
      <c r="D38" s="24" t="s">
        <v>458</v>
      </c>
      <c r="E38" s="612" t="s">
        <v>459</v>
      </c>
      <c r="F38" s="613"/>
      <c r="G38" s="603"/>
      <c r="H38" s="603"/>
      <c r="I38" s="610"/>
      <c r="J38" s="611"/>
      <c r="K38" s="8"/>
    </row>
    <row r="39" spans="2:12" ht="15" customHeight="1" x14ac:dyDescent="0.2">
      <c r="B39" s="7"/>
      <c r="C39" s="7"/>
      <c r="D39" s="474" t="s">
        <v>708</v>
      </c>
      <c r="E39" s="630" t="s">
        <v>709</v>
      </c>
      <c r="F39" s="631"/>
      <c r="G39" s="475" t="s">
        <v>710</v>
      </c>
      <c r="H39" s="431" t="s">
        <v>711</v>
      </c>
      <c r="I39" s="632"/>
      <c r="J39" s="633"/>
      <c r="K39" s="8"/>
    </row>
    <row r="40" spans="2:12" ht="15" customHeight="1" x14ac:dyDescent="0.2">
      <c r="B40" s="7"/>
      <c r="C40" s="7"/>
      <c r="D40" s="474" t="s">
        <v>712</v>
      </c>
      <c r="E40" s="634" t="s">
        <v>713</v>
      </c>
      <c r="F40" s="631"/>
      <c r="G40" s="475" t="s">
        <v>710</v>
      </c>
      <c r="H40" s="431" t="s">
        <v>711</v>
      </c>
      <c r="I40" s="632"/>
      <c r="J40" s="633"/>
      <c r="K40" s="8"/>
    </row>
    <row r="41" spans="2:12" ht="15" customHeight="1" x14ac:dyDescent="0.2">
      <c r="B41" s="7"/>
      <c r="C41" s="7"/>
      <c r="D41" s="476" t="s">
        <v>714</v>
      </c>
      <c r="E41" s="634" t="s">
        <v>715</v>
      </c>
      <c r="F41" s="631"/>
      <c r="G41" s="475" t="s">
        <v>710</v>
      </c>
      <c r="H41" s="431" t="s">
        <v>711</v>
      </c>
      <c r="I41" s="632"/>
      <c r="J41" s="633"/>
      <c r="K41" s="8"/>
    </row>
    <row r="42" spans="2:12" ht="15" customHeight="1" x14ac:dyDescent="0.2">
      <c r="B42" s="7"/>
      <c r="C42" s="7"/>
      <c r="D42" s="28" t="s">
        <v>716</v>
      </c>
      <c r="E42" s="638" t="s">
        <v>717</v>
      </c>
      <c r="F42" s="639"/>
      <c r="G42" s="475" t="s">
        <v>710</v>
      </c>
      <c r="H42" s="431" t="s">
        <v>711</v>
      </c>
      <c r="I42" s="640"/>
      <c r="J42" s="641"/>
      <c r="K42" s="8"/>
    </row>
    <row r="43" spans="2:12" ht="15" customHeight="1" x14ac:dyDescent="0.2">
      <c r="B43" s="7"/>
      <c r="C43" s="7"/>
      <c r="D43" s="477" t="s">
        <v>718</v>
      </c>
      <c r="E43" s="634" t="s">
        <v>719</v>
      </c>
      <c r="F43" s="637"/>
      <c r="G43" s="475" t="s">
        <v>720</v>
      </c>
      <c r="H43" s="431" t="s">
        <v>711</v>
      </c>
      <c r="I43" s="632"/>
      <c r="J43" s="633"/>
      <c r="K43" s="8"/>
    </row>
    <row r="44" spans="2:12" ht="30" customHeight="1" thickBot="1" x14ac:dyDescent="0.25">
      <c r="B44" s="7"/>
      <c r="C44" s="7"/>
      <c r="D44" s="474" t="s">
        <v>721</v>
      </c>
      <c r="E44" s="635" t="s">
        <v>722</v>
      </c>
      <c r="F44" s="636"/>
      <c r="G44" s="431" t="s">
        <v>723</v>
      </c>
      <c r="H44" s="431" t="s">
        <v>711</v>
      </c>
      <c r="I44" s="632"/>
      <c r="J44" s="633"/>
      <c r="K44" s="8"/>
    </row>
    <row r="45" spans="2:12" ht="15.75" customHeight="1" thickBot="1" x14ac:dyDescent="0.25">
      <c r="B45" s="7"/>
      <c r="C45" s="36"/>
      <c r="D45" s="37"/>
      <c r="E45" s="366"/>
      <c r="F45" s="366"/>
      <c r="G45" s="366"/>
      <c r="H45" s="366"/>
      <c r="I45" s="366"/>
      <c r="J45" s="367"/>
      <c r="K45" s="8"/>
    </row>
    <row r="46" spans="2:12" ht="15.75" customHeight="1" thickBot="1" x14ac:dyDescent="0.25">
      <c r="B46" s="7"/>
      <c r="C46" s="19"/>
      <c r="D46" s="19"/>
      <c r="E46" s="19"/>
      <c r="F46" s="19"/>
      <c r="G46" s="19"/>
      <c r="H46" s="19"/>
      <c r="I46" s="19"/>
      <c r="J46" s="19"/>
      <c r="K46" s="8"/>
      <c r="L46" s="19"/>
    </row>
    <row r="47" spans="2:12" ht="15" customHeight="1" x14ac:dyDescent="0.2">
      <c r="B47" s="7"/>
      <c r="C47" s="2"/>
      <c r="D47" s="41" t="s">
        <v>463</v>
      </c>
      <c r="E47" s="4"/>
      <c r="F47" s="4"/>
      <c r="G47" s="4"/>
      <c r="H47" s="4"/>
      <c r="I47" s="4"/>
      <c r="J47" s="5"/>
      <c r="K47" s="42"/>
      <c r="L47" s="19"/>
    </row>
    <row r="48" spans="2:12" ht="6.75" customHeight="1" thickBot="1" x14ac:dyDescent="0.25">
      <c r="B48" s="7"/>
      <c r="C48" s="43"/>
      <c r="D48" s="44"/>
      <c r="E48" s="44"/>
      <c r="F48" s="44"/>
      <c r="G48" s="44"/>
      <c r="H48" s="44"/>
      <c r="I48" s="44"/>
      <c r="J48" s="42"/>
      <c r="K48" s="42"/>
      <c r="L48" s="19"/>
    </row>
    <row r="49" spans="2:12" s="12" customFormat="1" ht="16.5" customHeight="1" x14ac:dyDescent="0.2">
      <c r="B49" s="10"/>
      <c r="C49" s="45"/>
      <c r="D49" s="624" t="s">
        <v>454</v>
      </c>
      <c r="E49" s="625"/>
      <c r="F49" s="602" t="s">
        <v>455</v>
      </c>
      <c r="G49" s="602" t="s">
        <v>456</v>
      </c>
      <c r="H49" s="602" t="s">
        <v>457</v>
      </c>
      <c r="I49" s="602"/>
      <c r="J49" s="626"/>
      <c r="K49" s="15"/>
    </row>
    <row r="50" spans="2:12" s="12" customFormat="1" ht="17.25" customHeight="1" x14ac:dyDescent="0.2">
      <c r="B50" s="10"/>
      <c r="C50" s="45"/>
      <c r="D50" s="24" t="s">
        <v>458</v>
      </c>
      <c r="E50" s="46" t="s">
        <v>459</v>
      </c>
      <c r="F50" s="603"/>
      <c r="G50" s="603"/>
      <c r="H50" s="47" t="s">
        <v>464</v>
      </c>
      <c r="I50" s="47" t="s">
        <v>465</v>
      </c>
      <c r="J50" s="48" t="s">
        <v>466</v>
      </c>
      <c r="K50" s="15"/>
    </row>
    <row r="51" spans="2:12" ht="18" customHeight="1" thickBot="1" x14ac:dyDescent="0.25">
      <c r="B51" s="7"/>
      <c r="C51" s="43"/>
      <c r="D51" s="49"/>
      <c r="E51" s="50"/>
      <c r="F51" s="51"/>
      <c r="G51" s="52"/>
      <c r="H51" s="53"/>
      <c r="I51" s="54"/>
      <c r="J51" s="368"/>
      <c r="K51" s="8"/>
    </row>
    <row r="52" spans="2:12" ht="13.5" thickBot="1" x14ac:dyDescent="0.25">
      <c r="B52" s="7"/>
      <c r="C52" s="57"/>
      <c r="D52" s="130"/>
      <c r="E52" s="58"/>
      <c r="F52" s="59"/>
      <c r="G52" s="60"/>
      <c r="H52" s="60"/>
      <c r="I52" s="60"/>
      <c r="J52" s="61"/>
      <c r="K52" s="42"/>
      <c r="L52" s="19"/>
    </row>
    <row r="53" spans="2:12" ht="13.5" customHeight="1" thickBot="1" x14ac:dyDescent="0.25">
      <c r="B53" s="7"/>
      <c r="C53" s="44"/>
      <c r="D53" s="62"/>
      <c r="E53" s="63"/>
      <c r="F53" s="64"/>
      <c r="G53" s="65"/>
      <c r="H53" s="65"/>
      <c r="I53" s="65"/>
      <c r="J53" s="65"/>
      <c r="K53" s="42"/>
      <c r="L53" s="19"/>
    </row>
    <row r="54" spans="2:12" ht="15" customHeight="1" x14ac:dyDescent="0.2">
      <c r="B54" s="7"/>
      <c r="C54" s="2"/>
      <c r="D54" s="41" t="s">
        <v>467</v>
      </c>
      <c r="E54" s="4"/>
      <c r="F54" s="4"/>
      <c r="G54" s="4"/>
      <c r="H54" s="4"/>
      <c r="I54" s="4"/>
      <c r="J54" s="5"/>
      <c r="K54" s="42"/>
      <c r="L54" s="19"/>
    </row>
    <row r="55" spans="2:12" ht="5.25" customHeight="1" thickBot="1" x14ac:dyDescent="0.25">
      <c r="B55" s="7"/>
      <c r="C55" s="43"/>
      <c r="D55" s="44"/>
      <c r="E55" s="44"/>
      <c r="F55" s="44"/>
      <c r="G55" s="44"/>
      <c r="H55" s="44"/>
      <c r="I55" s="44"/>
      <c r="J55" s="42"/>
      <c r="K55" s="42"/>
      <c r="L55" s="19"/>
    </row>
    <row r="56" spans="2:12" s="12" customFormat="1" ht="15" customHeight="1" x14ac:dyDescent="0.2">
      <c r="B56" s="10"/>
      <c r="C56" s="45"/>
      <c r="D56" s="624" t="s">
        <v>454</v>
      </c>
      <c r="E56" s="625"/>
      <c r="F56" s="602" t="s">
        <v>455</v>
      </c>
      <c r="G56" s="602" t="s">
        <v>456</v>
      </c>
      <c r="H56" s="602" t="s">
        <v>457</v>
      </c>
      <c r="I56" s="602"/>
      <c r="J56" s="626"/>
      <c r="K56" s="15"/>
    </row>
    <row r="57" spans="2:12" s="12" customFormat="1" ht="23.25" customHeight="1" x14ac:dyDescent="0.2">
      <c r="B57" s="10"/>
      <c r="C57" s="45"/>
      <c r="D57" s="24" t="s">
        <v>458</v>
      </c>
      <c r="E57" s="46" t="s">
        <v>459</v>
      </c>
      <c r="F57" s="603"/>
      <c r="G57" s="603"/>
      <c r="H57" s="47" t="s">
        <v>464</v>
      </c>
      <c r="I57" s="47" t="s">
        <v>465</v>
      </c>
      <c r="J57" s="48" t="s">
        <v>466</v>
      </c>
      <c r="K57" s="15"/>
    </row>
    <row r="58" spans="2:12" s="12" customFormat="1" ht="39" customHeight="1" x14ac:dyDescent="0.2">
      <c r="B58" s="10"/>
      <c r="C58" s="45"/>
      <c r="D58" s="306"/>
      <c r="E58" s="307"/>
      <c r="F58" s="314"/>
      <c r="G58" s="314"/>
      <c r="H58" s="369"/>
      <c r="I58" s="315"/>
      <c r="J58" s="316"/>
      <c r="K58" s="15"/>
    </row>
    <row r="59" spans="2:12" ht="13.5" thickBot="1" x14ac:dyDescent="0.25">
      <c r="B59" s="7"/>
      <c r="C59" s="43"/>
      <c r="D59" s="58"/>
      <c r="E59" s="215"/>
      <c r="F59" s="215"/>
      <c r="G59" s="215"/>
      <c r="H59" s="215"/>
      <c r="I59" s="215"/>
      <c r="J59" s="67"/>
      <c r="K59" s="42"/>
      <c r="L59" s="19"/>
    </row>
    <row r="60" spans="2:12" ht="15" customHeight="1" thickBot="1" x14ac:dyDescent="0.25">
      <c r="B60" s="7"/>
      <c r="C60" s="68"/>
      <c r="D60" s="68"/>
      <c r="E60" s="68"/>
      <c r="F60" s="68"/>
      <c r="G60" s="68"/>
      <c r="H60" s="68"/>
      <c r="I60" s="68"/>
      <c r="J60" s="68"/>
      <c r="K60" s="42"/>
      <c r="L60" s="19"/>
    </row>
    <row r="61" spans="2:12" s="77" customFormat="1" ht="38.25" x14ac:dyDescent="0.25">
      <c r="B61" s="69"/>
      <c r="C61" s="70"/>
      <c r="D61" s="71" t="s">
        <v>468</v>
      </c>
      <c r="E61" s="72"/>
      <c r="F61" s="72"/>
      <c r="G61" s="73"/>
      <c r="H61" s="74" t="s">
        <v>469</v>
      </c>
      <c r="I61" s="74" t="s">
        <v>470</v>
      </c>
      <c r="J61" s="75" t="s">
        <v>471</v>
      </c>
      <c r="K61" s="76"/>
    </row>
    <row r="62" spans="2:12" s="77" customFormat="1" ht="17.25" customHeight="1" x14ac:dyDescent="0.25">
      <c r="B62" s="69"/>
      <c r="C62" s="69"/>
      <c r="D62" s="78" t="s">
        <v>472</v>
      </c>
      <c r="E62" s="79"/>
      <c r="F62" s="79"/>
      <c r="G62" s="79"/>
      <c r="H62" s="80"/>
      <c r="I62" s="80"/>
      <c r="J62" s="81">
        <f>H62+I62</f>
        <v>0</v>
      </c>
      <c r="K62" s="76"/>
    </row>
    <row r="63" spans="2:12" s="77" customFormat="1" ht="17.25" customHeight="1" x14ac:dyDescent="0.25">
      <c r="B63" s="69"/>
      <c r="C63" s="69"/>
      <c r="D63" s="78" t="s">
        <v>473</v>
      </c>
      <c r="E63" s="79"/>
      <c r="F63" s="79"/>
      <c r="G63" s="79"/>
      <c r="H63" s="80"/>
      <c r="I63" s="80"/>
      <c r="J63" s="81">
        <f t="shared" ref="J63:J64" si="0">H63+I63</f>
        <v>0</v>
      </c>
      <c r="K63" s="76"/>
    </row>
    <row r="64" spans="2:12" s="77" customFormat="1" ht="17.25" customHeight="1" x14ac:dyDescent="0.25">
      <c r="B64" s="69"/>
      <c r="C64" s="69"/>
      <c r="D64" s="82" t="s">
        <v>474</v>
      </c>
      <c r="E64" s="83"/>
      <c r="F64" s="83"/>
      <c r="G64" s="83"/>
      <c r="H64" s="80"/>
      <c r="I64" s="80"/>
      <c r="J64" s="81">
        <f t="shared" si="0"/>
        <v>0</v>
      </c>
      <c r="K64" s="76"/>
    </row>
    <row r="65" spans="2:12" s="77" customFormat="1" ht="17.25" customHeight="1" x14ac:dyDescent="0.25">
      <c r="B65" s="69"/>
      <c r="C65" s="69"/>
      <c r="D65" s="78" t="s">
        <v>475</v>
      </c>
      <c r="E65" s="79"/>
      <c r="F65" s="79"/>
      <c r="G65" s="79"/>
      <c r="H65" s="80"/>
      <c r="I65" s="80"/>
      <c r="J65" s="81">
        <f t="shared" ref="J65:J73" si="1">H65+I65</f>
        <v>0</v>
      </c>
      <c r="K65" s="76"/>
    </row>
    <row r="66" spans="2:12" s="77" customFormat="1" ht="17.25" customHeight="1" x14ac:dyDescent="0.25">
      <c r="B66" s="69"/>
      <c r="C66" s="69"/>
      <c r="D66" s="78" t="s">
        <v>476</v>
      </c>
      <c r="E66" s="79"/>
      <c r="F66" s="79"/>
      <c r="G66" s="79"/>
      <c r="H66" s="80"/>
      <c r="I66" s="80"/>
      <c r="J66" s="81">
        <f t="shared" si="1"/>
        <v>0</v>
      </c>
      <c r="K66" s="76"/>
    </row>
    <row r="67" spans="2:12" s="77" customFormat="1" ht="17.25" customHeight="1" x14ac:dyDescent="0.25">
      <c r="B67" s="69"/>
      <c r="C67" s="69"/>
      <c r="D67" s="82" t="s">
        <v>477</v>
      </c>
      <c r="E67" s="83"/>
      <c r="F67" s="83"/>
      <c r="G67" s="83"/>
      <c r="H67" s="80"/>
      <c r="I67" s="80"/>
      <c r="J67" s="81">
        <f t="shared" si="1"/>
        <v>0</v>
      </c>
      <c r="K67" s="76"/>
    </row>
    <row r="68" spans="2:12" s="77" customFormat="1" ht="17.25" customHeight="1" x14ac:dyDescent="0.25">
      <c r="B68" s="69"/>
      <c r="C68" s="69"/>
      <c r="D68" s="82" t="s">
        <v>650</v>
      </c>
      <c r="E68" s="83"/>
      <c r="F68" s="83"/>
      <c r="G68" s="83"/>
      <c r="H68" s="80"/>
      <c r="I68" s="80"/>
      <c r="J68" s="81">
        <f t="shared" si="1"/>
        <v>0</v>
      </c>
      <c r="K68" s="76"/>
    </row>
    <row r="69" spans="2:12" s="77" customFormat="1" ht="17.25" customHeight="1" x14ac:dyDescent="0.25">
      <c r="B69" s="69"/>
      <c r="C69" s="69"/>
      <c r="D69" s="82" t="s">
        <v>478</v>
      </c>
      <c r="E69" s="83"/>
      <c r="F69" s="83"/>
      <c r="G69" s="83"/>
      <c r="H69" s="80"/>
      <c r="I69" s="80"/>
      <c r="J69" s="81">
        <f t="shared" si="1"/>
        <v>0</v>
      </c>
      <c r="K69" s="76"/>
    </row>
    <row r="70" spans="2:12" s="77" customFormat="1" ht="17.25" customHeight="1" x14ac:dyDescent="0.25">
      <c r="B70" s="69"/>
      <c r="C70" s="69"/>
      <c r="D70" s="82" t="s">
        <v>479</v>
      </c>
      <c r="E70" s="83"/>
      <c r="F70" s="83"/>
      <c r="G70" s="83"/>
      <c r="H70" s="80"/>
      <c r="I70" s="80"/>
      <c r="J70" s="81">
        <f t="shared" si="1"/>
        <v>0</v>
      </c>
      <c r="K70" s="76"/>
    </row>
    <row r="71" spans="2:12" s="77" customFormat="1" ht="17.25" customHeight="1" x14ac:dyDescent="0.25">
      <c r="B71" s="69"/>
      <c r="C71" s="69"/>
      <c r="D71" s="82" t="s">
        <v>480</v>
      </c>
      <c r="E71" s="83"/>
      <c r="F71" s="83"/>
      <c r="G71" s="83"/>
      <c r="H71" s="80"/>
      <c r="I71" s="80"/>
      <c r="J71" s="81">
        <f t="shared" si="1"/>
        <v>0</v>
      </c>
      <c r="K71" s="76"/>
    </row>
    <row r="72" spans="2:12" s="77" customFormat="1" ht="17.25" customHeight="1" x14ac:dyDescent="0.25">
      <c r="B72" s="69"/>
      <c r="C72" s="69"/>
      <c r="D72" s="82" t="s">
        <v>481</v>
      </c>
      <c r="E72" s="83"/>
      <c r="F72" s="83"/>
      <c r="G72" s="83"/>
      <c r="H72" s="84"/>
      <c r="I72" s="80"/>
      <c r="J72" s="81">
        <f t="shared" si="1"/>
        <v>0</v>
      </c>
      <c r="K72" s="76"/>
    </row>
    <row r="73" spans="2:12" s="77" customFormat="1" ht="17.25" customHeight="1" x14ac:dyDescent="0.25">
      <c r="B73" s="69"/>
      <c r="C73" s="69"/>
      <c r="D73" s="82" t="s">
        <v>482</v>
      </c>
      <c r="E73" s="83"/>
      <c r="F73" s="83"/>
      <c r="G73" s="83"/>
      <c r="H73" s="84"/>
      <c r="I73" s="80"/>
      <c r="J73" s="81">
        <f t="shared" si="1"/>
        <v>0</v>
      </c>
      <c r="K73" s="76"/>
    </row>
    <row r="74" spans="2:12" s="77" customFormat="1" ht="17.25" customHeight="1" x14ac:dyDescent="0.25">
      <c r="B74" s="69"/>
      <c r="C74" s="69"/>
      <c r="D74" s="85" t="s">
        <v>2</v>
      </c>
      <c r="E74" s="18"/>
      <c r="F74" s="18"/>
      <c r="G74" s="18"/>
      <c r="H74" s="86">
        <f>SUM(H62:H73)</f>
        <v>0</v>
      </c>
      <c r="I74" s="86">
        <f>SUM(I62:I73)</f>
        <v>0</v>
      </c>
      <c r="J74" s="219">
        <f>SUM(J62:J73)</f>
        <v>0</v>
      </c>
      <c r="K74" s="220"/>
    </row>
    <row r="75" spans="2:12" s="77" customFormat="1" ht="15" customHeight="1" thickBot="1" x14ac:dyDescent="0.3">
      <c r="B75" s="69"/>
      <c r="C75" s="87"/>
      <c r="D75" s="88" t="s">
        <v>483</v>
      </c>
      <c r="E75" s="89"/>
      <c r="F75" s="89"/>
      <c r="G75" s="89"/>
      <c r="H75" s="90"/>
      <c r="I75" s="90"/>
      <c r="J75" s="91"/>
      <c r="K75" s="76"/>
    </row>
    <row r="76" spans="2:12" ht="15.75" customHeight="1" thickBot="1" x14ac:dyDescent="0.25">
      <c r="B76" s="7"/>
      <c r="C76" s="19"/>
      <c r="D76" s="19"/>
      <c r="E76" s="19"/>
      <c r="F76" s="19"/>
      <c r="G76" s="19"/>
      <c r="H76" s="19"/>
      <c r="I76" s="19"/>
      <c r="J76" s="19"/>
      <c r="K76" s="8"/>
      <c r="L76" s="19"/>
    </row>
    <row r="77" spans="2:12" s="97" customFormat="1" x14ac:dyDescent="0.2">
      <c r="B77" s="45"/>
      <c r="C77" s="92"/>
      <c r="D77" s="41" t="s">
        <v>484</v>
      </c>
      <c r="E77" s="93"/>
      <c r="F77" s="93"/>
      <c r="G77" s="41"/>
      <c r="H77" s="41"/>
      <c r="I77" s="41"/>
      <c r="J77" s="94"/>
      <c r="K77" s="95"/>
      <c r="L77" s="96"/>
    </row>
    <row r="78" spans="2:12" s="102" customFormat="1" ht="17.25" customHeight="1" x14ac:dyDescent="0.2">
      <c r="B78" s="98"/>
      <c r="C78" s="98"/>
      <c r="D78" s="99"/>
      <c r="E78" s="100"/>
      <c r="F78" s="100"/>
      <c r="G78" s="100"/>
      <c r="H78" s="100"/>
      <c r="I78" s="100"/>
      <c r="J78" s="221" t="s">
        <v>457</v>
      </c>
      <c r="K78" s="222"/>
      <c r="L78" s="99"/>
    </row>
    <row r="79" spans="2:12" s="102" customFormat="1" ht="17.25" customHeight="1" x14ac:dyDescent="0.25">
      <c r="B79" s="98"/>
      <c r="C79" s="98"/>
      <c r="D79" s="103" t="s">
        <v>485</v>
      </c>
      <c r="E79" s="104"/>
      <c r="F79" s="104"/>
      <c r="G79" s="104"/>
      <c r="H79" s="104"/>
      <c r="I79" s="105"/>
      <c r="J79" s="81"/>
      <c r="K79" s="101"/>
      <c r="L79" s="99"/>
    </row>
    <row r="80" spans="2:12" s="102" customFormat="1" ht="17.25" customHeight="1" x14ac:dyDescent="0.25">
      <c r="B80" s="98"/>
      <c r="C80" s="98"/>
      <c r="D80" s="106" t="s">
        <v>486</v>
      </c>
      <c r="E80" s="104"/>
      <c r="F80" s="104"/>
      <c r="G80" s="104"/>
      <c r="H80" s="104"/>
      <c r="I80" s="104"/>
      <c r="J80" s="81"/>
      <c r="K80" s="101"/>
      <c r="L80" s="99"/>
    </row>
    <row r="81" spans="2:12" s="102" customFormat="1" ht="14.25" customHeight="1" x14ac:dyDescent="0.25">
      <c r="B81" s="98"/>
      <c r="C81" s="98"/>
      <c r="D81" s="107" t="s">
        <v>2</v>
      </c>
      <c r="E81" s="104"/>
      <c r="F81" s="104"/>
      <c r="G81" s="104"/>
      <c r="H81" s="104"/>
      <c r="I81" s="104"/>
      <c r="J81" s="81">
        <f>J79+J80</f>
        <v>0</v>
      </c>
      <c r="K81" s="101"/>
      <c r="L81" s="99"/>
    </row>
    <row r="82" spans="2:12" s="102" customFormat="1" ht="14.25" customHeight="1" thickBot="1" x14ac:dyDescent="0.25">
      <c r="B82" s="98"/>
      <c r="C82" s="108"/>
      <c r="D82" s="88" t="s">
        <v>647</v>
      </c>
      <c r="E82" s="88"/>
      <c r="F82" s="109"/>
      <c r="G82" s="109"/>
      <c r="H82" s="90"/>
      <c r="I82" s="90"/>
      <c r="J82" s="110"/>
      <c r="K82" s="101"/>
    </row>
    <row r="83" spans="2:12" s="6" customFormat="1" ht="15" customHeight="1" thickBot="1" x14ac:dyDescent="0.25">
      <c r="B83" s="43"/>
      <c r="C83" s="44"/>
      <c r="D83" s="44"/>
      <c r="E83" s="44"/>
      <c r="F83" s="44"/>
      <c r="G83" s="44"/>
      <c r="H83" s="44"/>
      <c r="I83" s="44"/>
      <c r="J83" s="44"/>
      <c r="K83" s="42"/>
      <c r="L83" s="44"/>
    </row>
    <row r="84" spans="2:12" s="6" customFormat="1" ht="15" customHeight="1" x14ac:dyDescent="0.2">
      <c r="B84" s="43"/>
      <c r="C84" s="2"/>
      <c r="D84" s="21" t="s">
        <v>487</v>
      </c>
      <c r="E84" s="4"/>
      <c r="F84" s="4"/>
      <c r="G84" s="4"/>
      <c r="H84" s="627" t="s">
        <v>457</v>
      </c>
      <c r="I84" s="628"/>
      <c r="J84" s="629"/>
      <c r="K84" s="42"/>
      <c r="L84" s="44"/>
    </row>
    <row r="85" spans="2:12" s="6" customFormat="1" ht="17.25" customHeight="1" x14ac:dyDescent="0.2">
      <c r="B85" s="43"/>
      <c r="C85" s="43"/>
      <c r="D85" s="111" t="s">
        <v>488</v>
      </c>
      <c r="E85" s="112"/>
      <c r="F85" s="111"/>
      <c r="G85" s="113" t="s">
        <v>489</v>
      </c>
      <c r="H85" s="47" t="s">
        <v>464</v>
      </c>
      <c r="I85" s="47" t="s">
        <v>465</v>
      </c>
      <c r="J85" s="48" t="s">
        <v>466</v>
      </c>
      <c r="K85" s="42"/>
      <c r="L85" s="44"/>
    </row>
    <row r="86" spans="2:12" s="120" customFormat="1" ht="17.25" customHeight="1" x14ac:dyDescent="0.2">
      <c r="B86" s="114"/>
      <c r="C86" s="114"/>
      <c r="D86" s="115" t="s">
        <v>490</v>
      </c>
      <c r="E86" s="111"/>
      <c r="F86" s="115"/>
      <c r="G86" s="116">
        <f>COUNT(J17:J31)</f>
        <v>0</v>
      </c>
      <c r="H86" s="86">
        <f>SUM(J17:J31)</f>
        <v>0</v>
      </c>
      <c r="I86" s="117"/>
      <c r="J86" s="118"/>
      <c r="K86" s="119"/>
      <c r="L86" s="14"/>
    </row>
    <row r="87" spans="2:12" s="102" customFormat="1" ht="17.25" customHeight="1" x14ac:dyDescent="0.25">
      <c r="B87" s="98"/>
      <c r="C87" s="98"/>
      <c r="D87" s="115" t="s">
        <v>491</v>
      </c>
      <c r="E87" s="115"/>
      <c r="F87" s="115"/>
      <c r="G87" s="121">
        <f>COUNT(I39:J44)</f>
        <v>0</v>
      </c>
      <c r="H87" s="223">
        <f>SUM(I39:J44)</f>
        <v>0</v>
      </c>
      <c r="I87" s="122"/>
      <c r="J87" s="123"/>
      <c r="K87" s="101"/>
      <c r="L87" s="99"/>
    </row>
    <row r="88" spans="2:12" s="102" customFormat="1" ht="17.25" customHeight="1" x14ac:dyDescent="0.25">
      <c r="B88" s="98"/>
      <c r="C88" s="98"/>
      <c r="D88" s="115" t="s">
        <v>492</v>
      </c>
      <c r="E88" s="115"/>
      <c r="F88" s="115"/>
      <c r="G88" s="121">
        <f>COUNT(J51)</f>
        <v>0</v>
      </c>
      <c r="H88" s="121">
        <f>SUM(J51)</f>
        <v>0</v>
      </c>
      <c r="I88" s="121"/>
      <c r="J88" s="81"/>
      <c r="K88" s="101"/>
      <c r="L88" s="99"/>
    </row>
    <row r="89" spans="2:12" s="102" customFormat="1" ht="17.25" customHeight="1" x14ac:dyDescent="0.25">
      <c r="B89" s="98"/>
      <c r="C89" s="98"/>
      <c r="D89" s="115" t="s">
        <v>493</v>
      </c>
      <c r="E89" s="115"/>
      <c r="F89" s="115"/>
      <c r="G89" s="121">
        <f>COUNT(H58:H58)</f>
        <v>0</v>
      </c>
      <c r="H89" s="223">
        <f>SUM(H58:H58)</f>
        <v>0</v>
      </c>
      <c r="I89" s="121"/>
      <c r="J89" s="81"/>
      <c r="K89" s="101"/>
      <c r="L89" s="99"/>
    </row>
    <row r="90" spans="2:12" s="102" customFormat="1" ht="17.25" customHeight="1" x14ac:dyDescent="0.25">
      <c r="B90" s="98"/>
      <c r="C90" s="98"/>
      <c r="D90" s="124" t="s">
        <v>494</v>
      </c>
      <c r="E90" s="115"/>
      <c r="F90" s="115"/>
      <c r="G90" s="122"/>
      <c r="H90" s="223">
        <f>J81</f>
        <v>0</v>
      </c>
      <c r="I90" s="122"/>
      <c r="J90" s="123"/>
      <c r="K90" s="101"/>
      <c r="L90" s="99"/>
    </row>
    <row r="91" spans="2:12" s="102" customFormat="1" ht="17.25" customHeight="1" x14ac:dyDescent="0.25">
      <c r="B91" s="98"/>
      <c r="C91" s="98"/>
      <c r="D91" s="124" t="s">
        <v>495</v>
      </c>
      <c r="E91" s="115"/>
      <c r="F91" s="115"/>
      <c r="G91" s="122"/>
      <c r="H91" s="122"/>
      <c r="I91" s="223">
        <f>H74</f>
        <v>0</v>
      </c>
      <c r="J91" s="81">
        <f>I74</f>
        <v>0</v>
      </c>
      <c r="K91" s="101"/>
      <c r="L91" s="99"/>
    </row>
    <row r="92" spans="2:12" s="102" customFormat="1" ht="17.25" customHeight="1" x14ac:dyDescent="0.25">
      <c r="B92" s="98"/>
      <c r="C92" s="98"/>
      <c r="D92" s="124" t="s">
        <v>496</v>
      </c>
      <c r="E92" s="115"/>
      <c r="F92" s="115"/>
      <c r="G92" s="121"/>
      <c r="H92" s="122"/>
      <c r="I92" s="122"/>
      <c r="J92" s="81"/>
      <c r="K92" s="101"/>
      <c r="L92" s="99"/>
    </row>
    <row r="93" spans="2:12" s="102" customFormat="1" ht="17.25" customHeight="1" x14ac:dyDescent="0.25">
      <c r="B93" s="98"/>
      <c r="C93" s="98"/>
      <c r="D93" s="125" t="s">
        <v>497</v>
      </c>
      <c r="E93" s="115"/>
      <c r="F93" s="125"/>
      <c r="G93" s="80">
        <f>G92+G89+G88+G87+G86</f>
        <v>0</v>
      </c>
      <c r="H93" s="80">
        <f>SUM(H86:H90)</f>
        <v>0</v>
      </c>
      <c r="I93" s="80">
        <f>I88+I89+I91</f>
        <v>0</v>
      </c>
      <c r="J93" s="81">
        <f>J88+J89+J91+J92</f>
        <v>0</v>
      </c>
      <c r="K93" s="101"/>
      <c r="L93" s="99"/>
    </row>
    <row r="94" spans="2:12" s="102" customFormat="1" ht="17.25" customHeight="1" thickBot="1" x14ac:dyDescent="0.3">
      <c r="B94" s="98"/>
      <c r="C94" s="108"/>
      <c r="D94" s="126" t="s">
        <v>498</v>
      </c>
      <c r="E94" s="127"/>
      <c r="F94" s="126"/>
      <c r="G94" s="128">
        <f>G93</f>
        <v>0</v>
      </c>
      <c r="H94" s="642">
        <f>H93+I93+J93</f>
        <v>0</v>
      </c>
      <c r="I94" s="643"/>
      <c r="J94" s="644"/>
      <c r="K94" s="101"/>
      <c r="L94" s="99"/>
    </row>
    <row r="95" spans="2:12" ht="13.5" thickBot="1" x14ac:dyDescent="0.25">
      <c r="B95" s="36"/>
      <c r="C95" s="37"/>
      <c r="D95" s="37"/>
      <c r="E95" s="37"/>
      <c r="F95" s="37"/>
      <c r="G95" s="37"/>
      <c r="H95" s="37"/>
      <c r="I95" s="37"/>
      <c r="J95" s="37"/>
      <c r="K95" s="38"/>
      <c r="L95" s="19"/>
    </row>
  </sheetData>
  <mergeCells count="34">
    <mergeCell ref="H94:J94"/>
    <mergeCell ref="D49:E49"/>
    <mergeCell ref="F49:F50"/>
    <mergeCell ref="G49:G50"/>
    <mergeCell ref="H49:J49"/>
    <mergeCell ref="D56:E56"/>
    <mergeCell ref="F56:F57"/>
    <mergeCell ref="G56:G57"/>
    <mergeCell ref="H56:J56"/>
    <mergeCell ref="E42:F42"/>
    <mergeCell ref="E41:F41"/>
    <mergeCell ref="I42:J42"/>
    <mergeCell ref="I41:J41"/>
    <mergeCell ref="H84:J84"/>
    <mergeCell ref="G37:G38"/>
    <mergeCell ref="H37:H38"/>
    <mergeCell ref="I37:J38"/>
    <mergeCell ref="E38:F38"/>
    <mergeCell ref="D37:F37"/>
    <mergeCell ref="C3:J5"/>
    <mergeCell ref="D15:E15"/>
    <mergeCell ref="F15:F16"/>
    <mergeCell ref="G15:G16"/>
    <mergeCell ref="H15:H16"/>
    <mergeCell ref="I15:I16"/>
    <mergeCell ref="J15:J16"/>
    <mergeCell ref="E39:F39"/>
    <mergeCell ref="I39:J39"/>
    <mergeCell ref="E40:F40"/>
    <mergeCell ref="I40:J40"/>
    <mergeCell ref="E44:F44"/>
    <mergeCell ref="I43:J43"/>
    <mergeCell ref="I44:J44"/>
    <mergeCell ref="E43:F43"/>
  </mergeCells>
  <phoneticPr fontId="16" type="noConversion"/>
  <printOptions horizontalCentered="1"/>
  <pageMargins left="0.23622047244094491" right="0.23622047244094491" top="0.67" bottom="0.31496062992125984" header="0.42" footer="0.31496062992125984"/>
  <pageSetup paperSize="9" scale="57" fitToHeight="0" orientation="portrait" verticalDpi="598" r:id="rId1"/>
  <headerFooter alignWithMargins="0"/>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41"/>
  <sheetViews>
    <sheetView showGridLines="0" view="pageBreakPreview" topLeftCell="A127" zoomScale="80" zoomScaleNormal="85" zoomScaleSheetLayoutView="80" workbookViewId="0">
      <selection activeCell="A142" sqref="A142:XFD157"/>
    </sheetView>
  </sheetViews>
  <sheetFormatPr defaultRowHeight="12.75" x14ac:dyDescent="0.2"/>
  <cols>
    <col min="1" max="1" width="4.28515625" style="1" customWidth="1"/>
    <col min="2" max="2" width="4.5703125" style="1" customWidth="1"/>
    <col min="3" max="3" width="6.140625" style="1" customWidth="1"/>
    <col min="4" max="4" width="32.42578125" style="1" customWidth="1"/>
    <col min="5" max="5" width="40.140625" style="1" customWidth="1"/>
    <col min="6" max="6" width="12.140625" style="1" customWidth="1"/>
    <col min="7" max="7" width="27.28515625" style="1" customWidth="1"/>
    <col min="8" max="8" width="26.7109375" style="1" customWidth="1"/>
    <col min="9" max="9" width="16" style="1" customWidth="1"/>
    <col min="10" max="10" width="22"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196</v>
      </c>
      <c r="F8" s="11"/>
      <c r="G8" s="14" t="s">
        <v>448</v>
      </c>
      <c r="H8" s="17" t="s">
        <v>620</v>
      </c>
      <c r="I8" s="14"/>
      <c r="J8" s="11"/>
      <c r="K8" s="15"/>
    </row>
    <row r="9" spans="2:11" s="12" customFormat="1" x14ac:dyDescent="0.2">
      <c r="B9" s="10"/>
      <c r="C9" s="11" t="s">
        <v>591</v>
      </c>
      <c r="D9" s="11"/>
      <c r="E9" s="16"/>
      <c r="F9" s="11" t="s">
        <v>449</v>
      </c>
      <c r="G9" s="14" t="s">
        <v>450</v>
      </c>
      <c r="H9" s="18" t="s">
        <v>621</v>
      </c>
      <c r="I9" s="14"/>
      <c r="J9" s="11"/>
      <c r="K9" s="15"/>
    </row>
    <row r="10" spans="2:11" s="12" customFormat="1" x14ac:dyDescent="0.2">
      <c r="B10" s="10"/>
      <c r="C10" s="11"/>
      <c r="D10" s="11"/>
      <c r="E10" s="11"/>
      <c r="F10" s="11"/>
      <c r="G10" s="14" t="s">
        <v>451</v>
      </c>
      <c r="H10" s="18">
        <v>377</v>
      </c>
      <c r="I10" s="14"/>
      <c r="J10" s="11"/>
      <c r="K10" s="15"/>
    </row>
    <row r="11" spans="2:11" s="12" customFormat="1" x14ac:dyDescent="0.2">
      <c r="B11" s="10"/>
      <c r="C11" s="11"/>
      <c r="D11" s="11"/>
      <c r="E11" s="11"/>
      <c r="F11" s="11"/>
      <c r="G11" s="14" t="s">
        <v>452</v>
      </c>
      <c r="H11" s="18">
        <v>1880028369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40.5" customHeight="1" x14ac:dyDescent="0.2">
      <c r="B16" s="7"/>
      <c r="C16" s="7"/>
      <c r="D16" s="214" t="s">
        <v>594</v>
      </c>
      <c r="E16" s="213" t="s">
        <v>595</v>
      </c>
      <c r="F16" s="618"/>
      <c r="G16" s="618"/>
      <c r="H16" s="605"/>
      <c r="I16" s="605"/>
      <c r="J16" s="607"/>
      <c r="K16" s="8"/>
    </row>
    <row r="17" spans="2:11" ht="16.5" customHeight="1" x14ac:dyDescent="0.2">
      <c r="B17" s="7"/>
      <c r="C17" s="7"/>
      <c r="D17" s="379" t="s">
        <v>724</v>
      </c>
      <c r="E17" s="380" t="s">
        <v>725</v>
      </c>
      <c r="F17" s="426">
        <v>86</v>
      </c>
      <c r="G17" s="425" t="s">
        <v>726</v>
      </c>
      <c r="H17" s="425" t="s">
        <v>727</v>
      </c>
      <c r="I17" s="426" t="s">
        <v>728</v>
      </c>
      <c r="J17" s="478"/>
      <c r="K17" s="8"/>
    </row>
    <row r="18" spans="2:11" ht="16.5" customHeight="1" x14ac:dyDescent="0.2">
      <c r="B18" s="7"/>
      <c r="C18" s="7"/>
      <c r="D18" s="381" t="s">
        <v>729</v>
      </c>
      <c r="E18" s="382" t="s">
        <v>730</v>
      </c>
      <c r="F18" s="426">
        <v>73</v>
      </c>
      <c r="G18" s="425" t="s">
        <v>726</v>
      </c>
      <c r="H18" s="425" t="s">
        <v>731</v>
      </c>
      <c r="I18" s="426" t="s">
        <v>728</v>
      </c>
      <c r="J18" s="479"/>
      <c r="K18" s="8"/>
    </row>
    <row r="19" spans="2:11" ht="16.5" customHeight="1" x14ac:dyDescent="0.2">
      <c r="B19" s="7"/>
      <c r="C19" s="7"/>
      <c r="D19" s="381" t="s">
        <v>732</v>
      </c>
      <c r="E19" s="382" t="s">
        <v>733</v>
      </c>
      <c r="F19" s="426">
        <v>132</v>
      </c>
      <c r="G19" s="425" t="s">
        <v>726</v>
      </c>
      <c r="H19" s="425" t="s">
        <v>734</v>
      </c>
      <c r="I19" s="426" t="s">
        <v>728</v>
      </c>
      <c r="J19" s="479"/>
      <c r="K19" s="8"/>
    </row>
    <row r="20" spans="2:11" ht="16.5" customHeight="1" x14ac:dyDescent="0.2">
      <c r="B20" s="7"/>
      <c r="C20" s="7"/>
      <c r="D20" s="381" t="s">
        <v>735</v>
      </c>
      <c r="E20" s="382" t="s">
        <v>736</v>
      </c>
      <c r="F20" s="426">
        <v>134</v>
      </c>
      <c r="G20" s="388" t="s">
        <v>726</v>
      </c>
      <c r="H20" s="425" t="s">
        <v>737</v>
      </c>
      <c r="I20" s="426" t="s">
        <v>728</v>
      </c>
      <c r="J20" s="479"/>
      <c r="K20" s="8"/>
    </row>
    <row r="21" spans="2:11" ht="16.5" customHeight="1" x14ac:dyDescent="0.2">
      <c r="B21" s="7"/>
      <c r="C21" s="7"/>
      <c r="D21" s="381" t="s">
        <v>738</v>
      </c>
      <c r="E21" s="382" t="s">
        <v>739</v>
      </c>
      <c r="F21" s="426">
        <v>650</v>
      </c>
      <c r="G21" s="388" t="s">
        <v>726</v>
      </c>
      <c r="H21" s="425" t="s">
        <v>727</v>
      </c>
      <c r="I21" s="426" t="s">
        <v>728</v>
      </c>
      <c r="J21" s="479"/>
      <c r="K21" s="8"/>
    </row>
    <row r="22" spans="2:11" ht="16.5" customHeight="1" x14ac:dyDescent="0.2">
      <c r="B22" s="7"/>
      <c r="C22" s="7"/>
      <c r="D22" s="381" t="s">
        <v>740</v>
      </c>
      <c r="E22" s="382" t="s">
        <v>741</v>
      </c>
      <c r="F22" s="426">
        <v>158</v>
      </c>
      <c r="G22" s="425" t="s">
        <v>726</v>
      </c>
      <c r="H22" s="425" t="s">
        <v>742</v>
      </c>
      <c r="I22" s="426" t="s">
        <v>728</v>
      </c>
      <c r="J22" s="479"/>
      <c r="K22" s="8"/>
    </row>
    <row r="23" spans="2:11" ht="16.5" customHeight="1" x14ac:dyDescent="0.2">
      <c r="B23" s="7"/>
      <c r="C23" s="7"/>
      <c r="D23" s="381" t="s">
        <v>743</v>
      </c>
      <c r="E23" s="382" t="s">
        <v>744</v>
      </c>
      <c r="F23" s="426">
        <v>52</v>
      </c>
      <c r="G23" s="425" t="s">
        <v>726</v>
      </c>
      <c r="H23" s="425" t="s">
        <v>745</v>
      </c>
      <c r="I23" s="426" t="s">
        <v>728</v>
      </c>
      <c r="J23" s="479"/>
      <c r="K23" s="8"/>
    </row>
    <row r="24" spans="2:11" ht="16.5" customHeight="1" x14ac:dyDescent="0.2">
      <c r="B24" s="7"/>
      <c r="C24" s="7"/>
      <c r="D24" s="381" t="s">
        <v>746</v>
      </c>
      <c r="E24" s="382" t="s">
        <v>747</v>
      </c>
      <c r="F24" s="426">
        <v>35</v>
      </c>
      <c r="G24" s="388" t="s">
        <v>726</v>
      </c>
      <c r="H24" s="425" t="s">
        <v>737</v>
      </c>
      <c r="I24" s="426" t="s">
        <v>728</v>
      </c>
      <c r="J24" s="479"/>
      <c r="K24" s="8"/>
    </row>
    <row r="25" spans="2:11" ht="16.5" customHeight="1" x14ac:dyDescent="0.2">
      <c r="B25" s="7"/>
      <c r="C25" s="7"/>
      <c r="D25" s="381" t="s">
        <v>748</v>
      </c>
      <c r="E25" s="382" t="s">
        <v>749</v>
      </c>
      <c r="F25" s="426">
        <v>285</v>
      </c>
      <c r="G25" s="388" t="s">
        <v>726</v>
      </c>
      <c r="H25" s="425" t="s">
        <v>727</v>
      </c>
      <c r="I25" s="426" t="s">
        <v>728</v>
      </c>
      <c r="J25" s="479"/>
      <c r="K25" s="8"/>
    </row>
    <row r="26" spans="2:11" ht="16.5" customHeight="1" x14ac:dyDescent="0.2">
      <c r="B26" s="7"/>
      <c r="C26" s="7"/>
      <c r="D26" s="381" t="s">
        <v>750</v>
      </c>
      <c r="E26" s="382" t="s">
        <v>751</v>
      </c>
      <c r="F26" s="426">
        <v>262</v>
      </c>
      <c r="G26" s="388" t="s">
        <v>726</v>
      </c>
      <c r="H26" s="425" t="s">
        <v>752</v>
      </c>
      <c r="I26" s="426" t="s">
        <v>728</v>
      </c>
      <c r="J26" s="479"/>
      <c r="K26" s="8"/>
    </row>
    <row r="27" spans="2:11" ht="16.5" customHeight="1" x14ac:dyDescent="0.2">
      <c r="B27" s="7"/>
      <c r="C27" s="7"/>
      <c r="D27" s="381" t="s">
        <v>753</v>
      </c>
      <c r="E27" s="382" t="s">
        <v>754</v>
      </c>
      <c r="F27" s="426">
        <v>738</v>
      </c>
      <c r="G27" s="388" t="s">
        <v>726</v>
      </c>
      <c r="H27" s="425" t="s">
        <v>755</v>
      </c>
      <c r="I27" s="426" t="s">
        <v>728</v>
      </c>
      <c r="J27" s="479"/>
      <c r="K27" s="8"/>
    </row>
    <row r="28" spans="2:11" ht="16.5" customHeight="1" x14ac:dyDescent="0.2">
      <c r="B28" s="7"/>
      <c r="C28" s="7"/>
      <c r="D28" s="381" t="s">
        <v>756</v>
      </c>
      <c r="E28" s="382" t="s">
        <v>757</v>
      </c>
      <c r="F28" s="426">
        <v>542</v>
      </c>
      <c r="G28" s="388" t="s">
        <v>726</v>
      </c>
      <c r="H28" s="425" t="s">
        <v>758</v>
      </c>
      <c r="I28" s="426" t="s">
        <v>728</v>
      </c>
      <c r="J28" s="479"/>
      <c r="K28" s="8"/>
    </row>
    <row r="29" spans="2:11" ht="16.5" customHeight="1" x14ac:dyDescent="0.2">
      <c r="B29" s="7"/>
      <c r="C29" s="7"/>
      <c r="D29" s="381" t="s">
        <v>759</v>
      </c>
      <c r="E29" s="382" t="s">
        <v>760</v>
      </c>
      <c r="F29" s="426">
        <v>56</v>
      </c>
      <c r="G29" s="388" t="s">
        <v>726</v>
      </c>
      <c r="H29" s="425" t="s">
        <v>761</v>
      </c>
      <c r="I29" s="426" t="s">
        <v>728</v>
      </c>
      <c r="J29" s="479"/>
      <c r="K29" s="8"/>
    </row>
    <row r="30" spans="2:11" ht="16.5" customHeight="1" x14ac:dyDescent="0.2">
      <c r="B30" s="7"/>
      <c r="C30" s="7"/>
      <c r="D30" s="381" t="s">
        <v>762</v>
      </c>
      <c r="E30" s="382" t="s">
        <v>763</v>
      </c>
      <c r="F30" s="426">
        <v>172</v>
      </c>
      <c r="G30" s="388" t="s">
        <v>726</v>
      </c>
      <c r="H30" s="425" t="s">
        <v>764</v>
      </c>
      <c r="I30" s="426" t="s">
        <v>728</v>
      </c>
      <c r="J30" s="479"/>
      <c r="K30" s="8"/>
    </row>
    <row r="31" spans="2:11" ht="16.5" customHeight="1" x14ac:dyDescent="0.2">
      <c r="B31" s="7"/>
      <c r="C31" s="7"/>
      <c r="D31" s="381" t="s">
        <v>765</v>
      </c>
      <c r="E31" s="382" t="s">
        <v>766</v>
      </c>
      <c r="F31" s="426">
        <v>52</v>
      </c>
      <c r="G31" s="388" t="s">
        <v>726</v>
      </c>
      <c r="H31" s="425" t="s">
        <v>767</v>
      </c>
      <c r="I31" s="426" t="s">
        <v>728</v>
      </c>
      <c r="J31" s="479"/>
      <c r="K31" s="8"/>
    </row>
    <row r="32" spans="2:11" ht="16.5" customHeight="1" x14ac:dyDescent="0.2">
      <c r="B32" s="7"/>
      <c r="C32" s="7"/>
      <c r="D32" s="381" t="s">
        <v>768</v>
      </c>
      <c r="E32" s="382" t="s">
        <v>769</v>
      </c>
      <c r="F32" s="426">
        <v>121</v>
      </c>
      <c r="G32" s="388" t="s">
        <v>726</v>
      </c>
      <c r="H32" s="425" t="s">
        <v>770</v>
      </c>
      <c r="I32" s="426" t="s">
        <v>728</v>
      </c>
      <c r="J32" s="479"/>
      <c r="K32" s="8"/>
    </row>
    <row r="33" spans="2:11" ht="16.5" customHeight="1" x14ac:dyDescent="0.2">
      <c r="B33" s="7"/>
      <c r="C33" s="7"/>
      <c r="D33" s="381" t="s">
        <v>771</v>
      </c>
      <c r="E33" s="382" t="s">
        <v>772</v>
      </c>
      <c r="F33" s="426">
        <v>128</v>
      </c>
      <c r="G33" s="388" t="s">
        <v>726</v>
      </c>
      <c r="H33" s="425" t="s">
        <v>737</v>
      </c>
      <c r="I33" s="426" t="s">
        <v>728</v>
      </c>
      <c r="J33" s="479"/>
      <c r="K33" s="8"/>
    </row>
    <row r="34" spans="2:11" ht="16.5" customHeight="1" x14ac:dyDescent="0.2">
      <c r="B34" s="7"/>
      <c r="C34" s="7"/>
      <c r="D34" s="381" t="s">
        <v>773</v>
      </c>
      <c r="E34" s="382" t="s">
        <v>774</v>
      </c>
      <c r="F34" s="426">
        <v>58</v>
      </c>
      <c r="G34" s="388" t="s">
        <v>726</v>
      </c>
      <c r="H34" s="425" t="s">
        <v>770</v>
      </c>
      <c r="I34" s="426" t="s">
        <v>728</v>
      </c>
      <c r="J34" s="479"/>
      <c r="K34" s="8"/>
    </row>
    <row r="35" spans="2:11" x14ac:dyDescent="0.2">
      <c r="B35" s="7"/>
      <c r="C35" s="7"/>
      <c r="D35" s="381" t="s">
        <v>775</v>
      </c>
      <c r="E35" s="382" t="s">
        <v>776</v>
      </c>
      <c r="F35" s="426">
        <v>612</v>
      </c>
      <c r="G35" s="388" t="s">
        <v>726</v>
      </c>
      <c r="H35" s="425" t="s">
        <v>777</v>
      </c>
      <c r="I35" s="426" t="s">
        <v>728</v>
      </c>
      <c r="J35" s="479"/>
      <c r="K35" s="8"/>
    </row>
    <row r="36" spans="2:11" ht="18.75" customHeight="1" x14ac:dyDescent="0.2">
      <c r="B36" s="7"/>
      <c r="C36" s="7"/>
      <c r="D36" s="381" t="s">
        <v>778</v>
      </c>
      <c r="E36" s="382" t="s">
        <v>779</v>
      </c>
      <c r="F36" s="426">
        <v>262</v>
      </c>
      <c r="G36" s="388" t="s">
        <v>726</v>
      </c>
      <c r="H36" s="425" t="s">
        <v>755</v>
      </c>
      <c r="I36" s="426" t="s">
        <v>728</v>
      </c>
      <c r="J36" s="479"/>
      <c r="K36" s="8"/>
    </row>
    <row r="37" spans="2:11" ht="18.75" customHeight="1" x14ac:dyDescent="0.2">
      <c r="B37" s="7"/>
      <c r="C37" s="7"/>
      <c r="D37" s="381" t="s">
        <v>780</v>
      </c>
      <c r="E37" s="382" t="s">
        <v>781</v>
      </c>
      <c r="F37" s="426">
        <v>115</v>
      </c>
      <c r="G37" s="388" t="s">
        <v>726</v>
      </c>
      <c r="H37" s="425" t="s">
        <v>727</v>
      </c>
      <c r="I37" s="426" t="s">
        <v>728</v>
      </c>
      <c r="J37" s="479"/>
      <c r="K37" s="8"/>
    </row>
    <row r="38" spans="2:11" x14ac:dyDescent="0.2">
      <c r="B38" s="7"/>
      <c r="C38" s="7"/>
      <c r="D38" s="381" t="s">
        <v>782</v>
      </c>
      <c r="E38" s="382" t="s">
        <v>783</v>
      </c>
      <c r="F38" s="426">
        <v>48</v>
      </c>
      <c r="G38" s="388" t="s">
        <v>726</v>
      </c>
      <c r="H38" s="425" t="s">
        <v>777</v>
      </c>
      <c r="I38" s="426" t="s">
        <v>728</v>
      </c>
      <c r="J38" s="479"/>
      <c r="K38" s="8"/>
    </row>
    <row r="39" spans="2:11" ht="18.75" customHeight="1" x14ac:dyDescent="0.2">
      <c r="B39" s="7"/>
      <c r="C39" s="7"/>
      <c r="D39" s="381" t="s">
        <v>784</v>
      </c>
      <c r="E39" s="382" t="s">
        <v>785</v>
      </c>
      <c r="F39" s="426">
        <v>56</v>
      </c>
      <c r="G39" s="388" t="s">
        <v>726</v>
      </c>
      <c r="H39" s="425" t="s">
        <v>777</v>
      </c>
      <c r="I39" s="426" t="s">
        <v>728</v>
      </c>
      <c r="J39" s="479"/>
      <c r="K39" s="8"/>
    </row>
    <row r="40" spans="2:11" ht="18.75" customHeight="1" x14ac:dyDescent="0.2">
      <c r="B40" s="7"/>
      <c r="C40" s="7"/>
      <c r="D40" s="381" t="s">
        <v>786</v>
      </c>
      <c r="E40" s="382" t="s">
        <v>787</v>
      </c>
      <c r="F40" s="426">
        <v>345</v>
      </c>
      <c r="G40" s="388" t="s">
        <v>726</v>
      </c>
      <c r="H40" s="425" t="s">
        <v>755</v>
      </c>
      <c r="I40" s="426" t="s">
        <v>728</v>
      </c>
      <c r="J40" s="479"/>
      <c r="K40" s="8"/>
    </row>
    <row r="41" spans="2:11" ht="18.75" customHeight="1" x14ac:dyDescent="0.2">
      <c r="B41" s="7"/>
      <c r="C41" s="7"/>
      <c r="D41" s="381" t="s">
        <v>788</v>
      </c>
      <c r="E41" s="382" t="s">
        <v>789</v>
      </c>
      <c r="F41" s="426">
        <v>280</v>
      </c>
      <c r="G41" s="388" t="s">
        <v>726</v>
      </c>
      <c r="H41" s="425" t="s">
        <v>727</v>
      </c>
      <c r="I41" s="426" t="s">
        <v>728</v>
      </c>
      <c r="J41" s="479"/>
      <c r="K41" s="8"/>
    </row>
    <row r="42" spans="2:11" ht="18.75" customHeight="1" x14ac:dyDescent="0.2">
      <c r="B42" s="7"/>
      <c r="C42" s="7"/>
      <c r="D42" s="381" t="s">
        <v>790</v>
      </c>
      <c r="E42" s="382" t="s">
        <v>791</v>
      </c>
      <c r="F42" s="426">
        <v>78</v>
      </c>
      <c r="G42" s="388" t="s">
        <v>726</v>
      </c>
      <c r="H42" s="425" t="s">
        <v>767</v>
      </c>
      <c r="I42" s="426" t="s">
        <v>728</v>
      </c>
      <c r="J42" s="479"/>
      <c r="K42" s="8"/>
    </row>
    <row r="43" spans="2:11" ht="27" customHeight="1" x14ac:dyDescent="0.2">
      <c r="B43" s="7"/>
      <c r="C43" s="7"/>
      <c r="D43" s="381" t="s">
        <v>792</v>
      </c>
      <c r="E43" s="382" t="s">
        <v>793</v>
      </c>
      <c r="F43" s="426">
        <v>111</v>
      </c>
      <c r="G43" s="388" t="s">
        <v>726</v>
      </c>
      <c r="H43" s="425" t="s">
        <v>755</v>
      </c>
      <c r="I43" s="426" t="s">
        <v>728</v>
      </c>
      <c r="J43" s="479"/>
      <c r="K43" s="8"/>
    </row>
    <row r="44" spans="2:11" ht="25.5" customHeight="1" x14ac:dyDescent="0.2">
      <c r="B44" s="7"/>
      <c r="C44" s="7"/>
      <c r="D44" s="381" t="s">
        <v>794</v>
      </c>
      <c r="E44" s="382" t="s">
        <v>795</v>
      </c>
      <c r="F44" s="426">
        <v>76</v>
      </c>
      <c r="G44" s="388" t="s">
        <v>726</v>
      </c>
      <c r="H44" s="425" t="s">
        <v>796</v>
      </c>
      <c r="I44" s="426" t="s">
        <v>728</v>
      </c>
      <c r="J44" s="479"/>
      <c r="K44" s="8"/>
    </row>
    <row r="45" spans="2:11" ht="20.25" customHeight="1" x14ac:dyDescent="0.2">
      <c r="B45" s="7"/>
      <c r="C45" s="7"/>
      <c r="D45" s="381" t="s">
        <v>797</v>
      </c>
      <c r="E45" s="382" t="s">
        <v>798</v>
      </c>
      <c r="F45" s="426">
        <v>178</v>
      </c>
      <c r="G45" s="388" t="s">
        <v>726</v>
      </c>
      <c r="H45" s="425" t="s">
        <v>799</v>
      </c>
      <c r="I45" s="426" t="s">
        <v>728</v>
      </c>
      <c r="J45" s="479"/>
      <c r="K45" s="8"/>
    </row>
    <row r="46" spans="2:11" ht="27" customHeight="1" x14ac:dyDescent="0.2">
      <c r="B46" s="7"/>
      <c r="C46" s="7"/>
      <c r="D46" s="381" t="s">
        <v>800</v>
      </c>
      <c r="E46" s="382" t="s">
        <v>801</v>
      </c>
      <c r="F46" s="426">
        <v>178</v>
      </c>
      <c r="G46" s="388" t="s">
        <v>726</v>
      </c>
      <c r="H46" s="425" t="s">
        <v>802</v>
      </c>
      <c r="I46" s="426" t="s">
        <v>728</v>
      </c>
      <c r="J46" s="479"/>
      <c r="K46" s="8"/>
    </row>
    <row r="47" spans="2:11" ht="17.25" customHeight="1" x14ac:dyDescent="0.2">
      <c r="B47" s="7"/>
      <c r="C47" s="7"/>
      <c r="D47" s="381" t="s">
        <v>803</v>
      </c>
      <c r="E47" s="382" t="s">
        <v>804</v>
      </c>
      <c r="F47" s="426">
        <v>261</v>
      </c>
      <c r="G47" s="388" t="s">
        <v>726</v>
      </c>
      <c r="H47" s="425" t="s">
        <v>755</v>
      </c>
      <c r="I47" s="426" t="s">
        <v>728</v>
      </c>
      <c r="J47" s="479"/>
      <c r="K47" s="8"/>
    </row>
    <row r="48" spans="2:11" ht="17.25" customHeight="1" x14ac:dyDescent="0.2">
      <c r="B48" s="7"/>
      <c r="C48" s="7"/>
      <c r="D48" s="381" t="s">
        <v>805</v>
      </c>
      <c r="E48" s="382" t="s">
        <v>806</v>
      </c>
      <c r="F48" s="426">
        <v>38</v>
      </c>
      <c r="G48" s="388" t="s">
        <v>726</v>
      </c>
      <c r="H48" s="425" t="s">
        <v>767</v>
      </c>
      <c r="I48" s="426" t="s">
        <v>728</v>
      </c>
      <c r="J48" s="479"/>
      <c r="K48" s="8"/>
    </row>
    <row r="49" spans="2:11" ht="17.25" customHeight="1" x14ac:dyDescent="0.2">
      <c r="B49" s="7"/>
      <c r="C49" s="7"/>
      <c r="D49" s="381" t="s">
        <v>807</v>
      </c>
      <c r="E49" s="382" t="s">
        <v>808</v>
      </c>
      <c r="F49" s="426">
        <v>48</v>
      </c>
      <c r="G49" s="388" t="s">
        <v>726</v>
      </c>
      <c r="H49" s="425" t="s">
        <v>802</v>
      </c>
      <c r="I49" s="426" t="s">
        <v>728</v>
      </c>
      <c r="J49" s="479"/>
      <c r="K49" s="8"/>
    </row>
    <row r="50" spans="2:11" ht="17.25" customHeight="1" x14ac:dyDescent="0.2">
      <c r="B50" s="7"/>
      <c r="C50" s="7"/>
      <c r="D50" s="381" t="s">
        <v>809</v>
      </c>
      <c r="E50" s="382" t="s">
        <v>810</v>
      </c>
      <c r="F50" s="426">
        <v>748</v>
      </c>
      <c r="G50" s="388" t="s">
        <v>726</v>
      </c>
      <c r="H50" s="425" t="s">
        <v>764</v>
      </c>
      <c r="I50" s="426" t="s">
        <v>728</v>
      </c>
      <c r="J50" s="479"/>
      <c r="K50" s="8"/>
    </row>
    <row r="51" spans="2:11" ht="17.25" customHeight="1" x14ac:dyDescent="0.2">
      <c r="B51" s="7"/>
      <c r="C51" s="7"/>
      <c r="D51" s="381" t="s">
        <v>811</v>
      </c>
      <c r="E51" s="382" t="s">
        <v>812</v>
      </c>
      <c r="F51" s="426">
        <v>128</v>
      </c>
      <c r="G51" s="388" t="s">
        <v>726</v>
      </c>
      <c r="H51" s="425" t="s">
        <v>813</v>
      </c>
      <c r="I51" s="426" t="s">
        <v>728</v>
      </c>
      <c r="J51" s="479"/>
      <c r="K51" s="8"/>
    </row>
    <row r="52" spans="2:11" ht="17.25" customHeight="1" x14ac:dyDescent="0.2">
      <c r="B52" s="7"/>
      <c r="C52" s="7"/>
      <c r="D52" s="381" t="s">
        <v>814</v>
      </c>
      <c r="E52" s="382" t="s">
        <v>815</v>
      </c>
      <c r="F52" s="426">
        <v>178</v>
      </c>
      <c r="G52" s="388" t="s">
        <v>726</v>
      </c>
      <c r="H52" s="425" t="s">
        <v>727</v>
      </c>
      <c r="I52" s="426" t="s">
        <v>728</v>
      </c>
      <c r="J52" s="479"/>
      <c r="K52" s="8"/>
    </row>
    <row r="53" spans="2:11" ht="17.25" customHeight="1" x14ac:dyDescent="0.2">
      <c r="B53" s="7"/>
      <c r="C53" s="7"/>
      <c r="D53" s="381" t="s">
        <v>816</v>
      </c>
      <c r="E53" s="382" t="s">
        <v>817</v>
      </c>
      <c r="F53" s="426">
        <v>218</v>
      </c>
      <c r="G53" s="388" t="s">
        <v>726</v>
      </c>
      <c r="H53" s="425" t="s">
        <v>770</v>
      </c>
      <c r="I53" s="426" t="s">
        <v>728</v>
      </c>
      <c r="J53" s="479"/>
      <c r="K53" s="8"/>
    </row>
    <row r="54" spans="2:11" ht="25.5" customHeight="1" x14ac:dyDescent="0.2">
      <c r="B54" s="7"/>
      <c r="C54" s="7"/>
      <c r="D54" s="381" t="s">
        <v>818</v>
      </c>
      <c r="E54" s="382" t="s">
        <v>819</v>
      </c>
      <c r="F54" s="426">
        <v>160</v>
      </c>
      <c r="G54" s="388" t="s">
        <v>726</v>
      </c>
      <c r="H54" s="425" t="s">
        <v>802</v>
      </c>
      <c r="I54" s="426" t="s">
        <v>728</v>
      </c>
      <c r="J54" s="479"/>
      <c r="K54" s="8"/>
    </row>
    <row r="55" spans="2:11" ht="15.75" customHeight="1" x14ac:dyDescent="0.2">
      <c r="B55" s="7"/>
      <c r="C55" s="7"/>
      <c r="D55" s="381" t="s">
        <v>820</v>
      </c>
      <c r="E55" s="382" t="s">
        <v>821</v>
      </c>
      <c r="F55" s="426">
        <v>329</v>
      </c>
      <c r="G55" s="388" t="s">
        <v>726</v>
      </c>
      <c r="H55" s="425" t="s">
        <v>727</v>
      </c>
      <c r="I55" s="426" t="s">
        <v>728</v>
      </c>
      <c r="J55" s="479"/>
      <c r="K55" s="8"/>
    </row>
    <row r="56" spans="2:11" ht="15.75" customHeight="1" x14ac:dyDescent="0.2">
      <c r="B56" s="7"/>
      <c r="C56" s="7"/>
      <c r="D56" s="381" t="s">
        <v>822</v>
      </c>
      <c r="E56" s="382" t="s">
        <v>823</v>
      </c>
      <c r="F56" s="426">
        <v>95</v>
      </c>
      <c r="G56" s="388" t="s">
        <v>726</v>
      </c>
      <c r="H56" s="425" t="s">
        <v>799</v>
      </c>
      <c r="I56" s="426" t="s">
        <v>728</v>
      </c>
      <c r="J56" s="479"/>
      <c r="K56" s="8"/>
    </row>
    <row r="57" spans="2:11" ht="15.75" customHeight="1" x14ac:dyDescent="0.2">
      <c r="B57" s="7"/>
      <c r="C57" s="7"/>
      <c r="D57" s="381" t="s">
        <v>824</v>
      </c>
      <c r="E57" s="382" t="s">
        <v>825</v>
      </c>
      <c r="F57" s="426">
        <v>82</v>
      </c>
      <c r="G57" s="388" t="s">
        <v>726</v>
      </c>
      <c r="H57" s="425" t="s">
        <v>767</v>
      </c>
      <c r="I57" s="426" t="s">
        <v>728</v>
      </c>
      <c r="J57" s="479"/>
      <c r="K57" s="8"/>
    </row>
    <row r="58" spans="2:11" ht="15.75" customHeight="1" x14ac:dyDescent="0.2">
      <c r="B58" s="7"/>
      <c r="C58" s="7"/>
      <c r="D58" s="381" t="s">
        <v>826</v>
      </c>
      <c r="E58" s="382" t="s">
        <v>827</v>
      </c>
      <c r="F58" s="426">
        <v>132</v>
      </c>
      <c r="G58" s="388" t="s">
        <v>726</v>
      </c>
      <c r="H58" s="425" t="s">
        <v>802</v>
      </c>
      <c r="I58" s="426" t="s">
        <v>728</v>
      </c>
      <c r="J58" s="479"/>
      <c r="K58" s="8"/>
    </row>
    <row r="59" spans="2:11" x14ac:dyDescent="0.2">
      <c r="B59" s="7"/>
      <c r="C59" s="7"/>
      <c r="D59" s="381" t="s">
        <v>828</v>
      </c>
      <c r="E59" s="382" t="s">
        <v>829</v>
      </c>
      <c r="F59" s="426">
        <v>311</v>
      </c>
      <c r="G59" s="388" t="s">
        <v>726</v>
      </c>
      <c r="H59" s="425" t="s">
        <v>802</v>
      </c>
      <c r="I59" s="426" t="s">
        <v>728</v>
      </c>
      <c r="J59" s="479"/>
      <c r="K59" s="8"/>
    </row>
    <row r="60" spans="2:11" ht="15.75" customHeight="1" x14ac:dyDescent="0.2">
      <c r="B60" s="7"/>
      <c r="C60" s="7"/>
      <c r="D60" s="381" t="s">
        <v>830</v>
      </c>
      <c r="E60" s="382" t="s">
        <v>831</v>
      </c>
      <c r="F60" s="426">
        <v>164</v>
      </c>
      <c r="G60" s="388" t="s">
        <v>726</v>
      </c>
      <c r="H60" s="425" t="s">
        <v>832</v>
      </c>
      <c r="I60" s="426" t="s">
        <v>728</v>
      </c>
      <c r="J60" s="479"/>
      <c r="K60" s="8"/>
    </row>
    <row r="61" spans="2:11" ht="15.75" customHeight="1" x14ac:dyDescent="0.2">
      <c r="B61" s="7"/>
      <c r="C61" s="7"/>
      <c r="D61" s="381" t="s">
        <v>833</v>
      </c>
      <c r="E61" s="382" t="s">
        <v>834</v>
      </c>
      <c r="F61" s="426">
        <v>52</v>
      </c>
      <c r="G61" s="480" t="s">
        <v>835</v>
      </c>
      <c r="H61" s="480" t="s">
        <v>836</v>
      </c>
      <c r="I61" s="481" t="s">
        <v>728</v>
      </c>
      <c r="J61" s="479"/>
      <c r="K61" s="8"/>
    </row>
    <row r="62" spans="2:11" ht="15.75" customHeight="1" x14ac:dyDescent="0.2">
      <c r="B62" s="7"/>
      <c r="C62" s="7"/>
      <c r="D62" s="381" t="s">
        <v>738</v>
      </c>
      <c r="E62" s="382" t="s">
        <v>739</v>
      </c>
      <c r="F62" s="426">
        <v>650</v>
      </c>
      <c r="G62" s="480" t="s">
        <v>837</v>
      </c>
      <c r="H62" s="425" t="s">
        <v>838</v>
      </c>
      <c r="I62" s="426" t="s">
        <v>728</v>
      </c>
      <c r="J62" s="479"/>
      <c r="K62" s="8"/>
    </row>
    <row r="63" spans="2:11" ht="15.75" customHeight="1" x14ac:dyDescent="0.2">
      <c r="B63" s="7"/>
      <c r="C63" s="7"/>
      <c r="D63" s="381" t="s">
        <v>839</v>
      </c>
      <c r="E63" s="382" t="s">
        <v>840</v>
      </c>
      <c r="F63" s="426">
        <v>671</v>
      </c>
      <c r="G63" s="425" t="s">
        <v>837</v>
      </c>
      <c r="H63" s="426" t="s">
        <v>841</v>
      </c>
      <c r="I63" s="426" t="s">
        <v>728</v>
      </c>
      <c r="J63" s="479"/>
      <c r="K63" s="8"/>
    </row>
    <row r="64" spans="2:11" ht="15.75" customHeight="1" x14ac:dyDescent="0.2">
      <c r="B64" s="7"/>
      <c r="C64" s="7"/>
      <c r="D64" s="381" t="s">
        <v>842</v>
      </c>
      <c r="E64" s="382" t="s">
        <v>843</v>
      </c>
      <c r="F64" s="426">
        <v>273</v>
      </c>
      <c r="G64" s="425" t="s">
        <v>837</v>
      </c>
      <c r="H64" s="426" t="s">
        <v>844</v>
      </c>
      <c r="I64" s="426" t="s">
        <v>728</v>
      </c>
      <c r="J64" s="479"/>
      <c r="K64" s="8"/>
    </row>
    <row r="65" spans="2:11" ht="15.75" customHeight="1" x14ac:dyDescent="0.2">
      <c r="B65" s="7"/>
      <c r="C65" s="7"/>
      <c r="D65" s="381" t="s">
        <v>753</v>
      </c>
      <c r="E65" s="382" t="s">
        <v>754</v>
      </c>
      <c r="F65" s="426">
        <v>738</v>
      </c>
      <c r="G65" s="425" t="s">
        <v>837</v>
      </c>
      <c r="H65" s="426" t="s">
        <v>845</v>
      </c>
      <c r="I65" s="426" t="s">
        <v>728</v>
      </c>
      <c r="J65" s="479"/>
      <c r="K65" s="8"/>
    </row>
    <row r="66" spans="2:11" ht="15.75" customHeight="1" x14ac:dyDescent="0.2">
      <c r="B66" s="7"/>
      <c r="C66" s="7"/>
      <c r="D66" s="381" t="s">
        <v>775</v>
      </c>
      <c r="E66" s="382" t="s">
        <v>776</v>
      </c>
      <c r="F66" s="426">
        <v>612</v>
      </c>
      <c r="G66" s="425" t="s">
        <v>837</v>
      </c>
      <c r="H66" s="426" t="s">
        <v>846</v>
      </c>
      <c r="I66" s="426" t="s">
        <v>728</v>
      </c>
      <c r="J66" s="479"/>
      <c r="K66" s="8"/>
    </row>
    <row r="67" spans="2:11" ht="15.75" customHeight="1" x14ac:dyDescent="0.2">
      <c r="B67" s="7"/>
      <c r="C67" s="7"/>
      <c r="D67" s="381" t="s">
        <v>847</v>
      </c>
      <c r="E67" s="382" t="s">
        <v>848</v>
      </c>
      <c r="F67" s="426">
        <v>435</v>
      </c>
      <c r="G67" s="425" t="s">
        <v>837</v>
      </c>
      <c r="H67" s="426" t="s">
        <v>838</v>
      </c>
      <c r="I67" s="426" t="s">
        <v>728</v>
      </c>
      <c r="J67" s="482"/>
      <c r="K67" s="8"/>
    </row>
    <row r="68" spans="2:11" ht="15.75" customHeight="1" x14ac:dyDescent="0.2">
      <c r="B68" s="7"/>
      <c r="C68" s="7"/>
      <c r="D68" s="381" t="s">
        <v>849</v>
      </c>
      <c r="E68" s="382" t="s">
        <v>850</v>
      </c>
      <c r="F68" s="426">
        <v>303</v>
      </c>
      <c r="G68" s="425" t="s">
        <v>837</v>
      </c>
      <c r="H68" s="426" t="s">
        <v>841</v>
      </c>
      <c r="I68" s="426" t="s">
        <v>728</v>
      </c>
      <c r="J68" s="482"/>
      <c r="K68" s="8"/>
    </row>
    <row r="69" spans="2:11" ht="24.75" customHeight="1" x14ac:dyDescent="0.2">
      <c r="B69" s="7"/>
      <c r="C69" s="7"/>
      <c r="D69" s="381" t="s">
        <v>851</v>
      </c>
      <c r="E69" s="382" t="s">
        <v>852</v>
      </c>
      <c r="F69" s="426">
        <v>176</v>
      </c>
      <c r="G69" s="425" t="s">
        <v>837</v>
      </c>
      <c r="H69" s="426" t="s">
        <v>853</v>
      </c>
      <c r="I69" s="426" t="s">
        <v>728</v>
      </c>
      <c r="J69" s="482"/>
      <c r="K69" s="8"/>
    </row>
    <row r="70" spans="2:11" ht="19.5" customHeight="1" x14ac:dyDescent="0.2">
      <c r="B70" s="7"/>
      <c r="C70" s="7"/>
      <c r="D70" s="381" t="s">
        <v>854</v>
      </c>
      <c r="E70" s="382" t="s">
        <v>855</v>
      </c>
      <c r="F70" s="426">
        <v>615</v>
      </c>
      <c r="G70" s="425" t="s">
        <v>837</v>
      </c>
      <c r="H70" s="426" t="s">
        <v>856</v>
      </c>
      <c r="I70" s="426" t="s">
        <v>728</v>
      </c>
      <c r="J70" s="482"/>
      <c r="K70" s="8"/>
    </row>
    <row r="71" spans="2:11" ht="27" customHeight="1" x14ac:dyDescent="0.2">
      <c r="B71" s="7"/>
      <c r="C71" s="7"/>
      <c r="D71" s="381" t="s">
        <v>857</v>
      </c>
      <c r="E71" s="382" t="s">
        <v>858</v>
      </c>
      <c r="F71" s="426">
        <v>348</v>
      </c>
      <c r="G71" s="425" t="s">
        <v>837</v>
      </c>
      <c r="H71" s="426" t="s">
        <v>841</v>
      </c>
      <c r="I71" s="426" t="s">
        <v>728</v>
      </c>
      <c r="J71" s="482"/>
      <c r="K71" s="8"/>
    </row>
    <row r="72" spans="2:11" ht="27.75" customHeight="1" x14ac:dyDescent="0.2">
      <c r="B72" s="7"/>
      <c r="C72" s="7"/>
      <c r="D72" s="381" t="s">
        <v>859</v>
      </c>
      <c r="E72" s="382" t="s">
        <v>834</v>
      </c>
      <c r="F72" s="426">
        <v>63</v>
      </c>
      <c r="G72" s="425" t="s">
        <v>835</v>
      </c>
      <c r="H72" s="425" t="s">
        <v>860</v>
      </c>
      <c r="I72" s="426" t="s">
        <v>728</v>
      </c>
      <c r="J72" s="482"/>
      <c r="K72" s="8"/>
    </row>
    <row r="73" spans="2:11" ht="28.5" customHeight="1" x14ac:dyDescent="0.2">
      <c r="B73" s="7"/>
      <c r="C73" s="7"/>
      <c r="D73" s="381" t="s">
        <v>861</v>
      </c>
      <c r="E73" s="382" t="s">
        <v>862</v>
      </c>
      <c r="F73" s="426">
        <v>95</v>
      </c>
      <c r="G73" s="425" t="s">
        <v>835</v>
      </c>
      <c r="H73" s="425" t="s">
        <v>863</v>
      </c>
      <c r="I73" s="426" t="s">
        <v>728</v>
      </c>
      <c r="J73" s="482"/>
      <c r="K73" s="8"/>
    </row>
    <row r="74" spans="2:11" ht="21.75" customHeight="1" x14ac:dyDescent="0.2">
      <c r="B74" s="7"/>
      <c r="C74" s="7"/>
      <c r="D74" s="381" t="s">
        <v>864</v>
      </c>
      <c r="E74" s="382" t="s">
        <v>865</v>
      </c>
      <c r="F74" s="426">
        <v>518</v>
      </c>
      <c r="G74" s="425" t="s">
        <v>837</v>
      </c>
      <c r="H74" s="426" t="s">
        <v>866</v>
      </c>
      <c r="I74" s="426" t="s">
        <v>728</v>
      </c>
      <c r="J74" s="482"/>
      <c r="K74" s="8"/>
    </row>
    <row r="75" spans="2:11" ht="29.25" customHeight="1" x14ac:dyDescent="0.2">
      <c r="B75" s="7"/>
      <c r="C75" s="7"/>
      <c r="D75" s="381" t="s">
        <v>867</v>
      </c>
      <c r="E75" s="382" t="s">
        <v>868</v>
      </c>
      <c r="F75" s="426">
        <v>669</v>
      </c>
      <c r="G75" s="425" t="s">
        <v>835</v>
      </c>
      <c r="H75" s="425" t="s">
        <v>869</v>
      </c>
      <c r="I75" s="426" t="s">
        <v>728</v>
      </c>
      <c r="J75" s="482"/>
      <c r="K75" s="8"/>
    </row>
    <row r="76" spans="2:11" ht="29.25" customHeight="1" x14ac:dyDescent="0.2">
      <c r="B76" s="7"/>
      <c r="C76" s="7"/>
      <c r="D76" s="381" t="s">
        <v>870</v>
      </c>
      <c r="E76" s="382" t="s">
        <v>871</v>
      </c>
      <c r="F76" s="426">
        <v>1053</v>
      </c>
      <c r="G76" s="425" t="s">
        <v>835</v>
      </c>
      <c r="H76" s="425" t="s">
        <v>872</v>
      </c>
      <c r="I76" s="426" t="s">
        <v>728</v>
      </c>
      <c r="J76" s="482"/>
      <c r="K76" s="8"/>
    </row>
    <row r="77" spans="2:11" ht="29.25" customHeight="1" x14ac:dyDescent="0.2">
      <c r="B77" s="7"/>
      <c r="C77" s="7"/>
      <c r="D77" s="381" t="s">
        <v>873</v>
      </c>
      <c r="E77" s="382" t="s">
        <v>874</v>
      </c>
      <c r="F77" s="426">
        <v>306</v>
      </c>
      <c r="G77" s="425" t="s">
        <v>875</v>
      </c>
      <c r="H77" s="425" t="s">
        <v>876</v>
      </c>
      <c r="I77" s="426" t="s">
        <v>728</v>
      </c>
      <c r="J77" s="482"/>
      <c r="K77" s="8"/>
    </row>
    <row r="78" spans="2:11" ht="29.25" customHeight="1" x14ac:dyDescent="0.2">
      <c r="B78" s="7"/>
      <c r="C78" s="7"/>
      <c r="D78" s="381" t="s">
        <v>877</v>
      </c>
      <c r="E78" s="382" t="s">
        <v>878</v>
      </c>
      <c r="F78" s="426">
        <v>236</v>
      </c>
      <c r="G78" s="481" t="s">
        <v>879</v>
      </c>
      <c r="H78" s="426" t="s">
        <v>764</v>
      </c>
      <c r="I78" s="426" t="s">
        <v>728</v>
      </c>
      <c r="J78" s="482"/>
      <c r="K78" s="8"/>
    </row>
    <row r="79" spans="2:11" ht="22.5" customHeight="1" x14ac:dyDescent="0.2">
      <c r="B79" s="7"/>
      <c r="C79" s="7"/>
      <c r="D79" s="381" t="s">
        <v>880</v>
      </c>
      <c r="E79" s="382" t="s">
        <v>881</v>
      </c>
      <c r="F79" s="426">
        <v>228</v>
      </c>
      <c r="G79" s="425" t="s">
        <v>879</v>
      </c>
      <c r="H79" s="426" t="s">
        <v>727</v>
      </c>
      <c r="I79" s="426" t="s">
        <v>728</v>
      </c>
      <c r="J79" s="482"/>
      <c r="K79" s="8"/>
    </row>
    <row r="80" spans="2:11" ht="190.5" customHeight="1" thickBot="1" x14ac:dyDescent="0.25">
      <c r="B80" s="7"/>
      <c r="C80" s="7"/>
      <c r="D80" s="437" t="s">
        <v>882</v>
      </c>
      <c r="E80" s="483" t="s">
        <v>883</v>
      </c>
      <c r="F80" s="430">
        <v>14876</v>
      </c>
      <c r="G80" s="484" t="s">
        <v>879</v>
      </c>
      <c r="H80" s="484" t="s">
        <v>884</v>
      </c>
      <c r="I80" s="430" t="s">
        <v>728</v>
      </c>
      <c r="J80" s="485"/>
      <c r="K80" s="8"/>
    </row>
    <row r="81" spans="2:12" ht="10.5" customHeight="1" thickBot="1" x14ac:dyDescent="0.25">
      <c r="B81" s="7"/>
      <c r="C81" s="36"/>
      <c r="D81" s="37"/>
      <c r="E81" s="37"/>
      <c r="F81" s="37"/>
      <c r="G81" s="37"/>
      <c r="H81" s="37"/>
      <c r="I81" s="37"/>
      <c r="J81" s="38"/>
      <c r="K81" s="8"/>
    </row>
    <row r="82" spans="2:12" ht="6.75" customHeight="1" x14ac:dyDescent="0.2">
      <c r="B82" s="7"/>
      <c r="C82" s="19"/>
      <c r="D82" s="19"/>
      <c r="E82" s="19"/>
      <c r="F82" s="19"/>
      <c r="G82" s="19"/>
      <c r="H82" s="19"/>
      <c r="I82" s="19"/>
      <c r="J82" s="19"/>
      <c r="K82" s="8"/>
    </row>
    <row r="83" spans="2:12" ht="3.75" customHeight="1" thickBot="1" x14ac:dyDescent="0.25">
      <c r="B83" s="7"/>
      <c r="C83" s="19"/>
      <c r="D83" s="19"/>
      <c r="E83" s="19"/>
      <c r="F83" s="19"/>
      <c r="G83" s="19"/>
      <c r="H83" s="19"/>
      <c r="I83" s="19"/>
      <c r="J83" s="19"/>
      <c r="K83" s="8"/>
    </row>
    <row r="84" spans="2:12" ht="15" customHeight="1" x14ac:dyDescent="0.2">
      <c r="B84" s="7"/>
      <c r="C84" s="20"/>
      <c r="D84" s="21" t="s">
        <v>462</v>
      </c>
      <c r="E84" s="22"/>
      <c r="F84" s="22"/>
      <c r="G84" s="22"/>
      <c r="H84" s="22"/>
      <c r="I84" s="22"/>
      <c r="J84" s="23"/>
      <c r="K84" s="8"/>
    </row>
    <row r="85" spans="2:12" ht="4.5" customHeight="1" thickBot="1" x14ac:dyDescent="0.25">
      <c r="B85" s="7"/>
      <c r="C85" s="7"/>
      <c r="D85" s="11"/>
      <c r="E85" s="19"/>
      <c r="F85" s="19"/>
      <c r="G85" s="19"/>
      <c r="H85" s="19"/>
      <c r="I85" s="19"/>
      <c r="J85" s="8"/>
      <c r="K85" s="8"/>
    </row>
    <row r="86" spans="2:12" ht="13.5" customHeight="1" x14ac:dyDescent="0.2">
      <c r="B86" s="7"/>
      <c r="C86" s="7"/>
      <c r="D86" s="599" t="s">
        <v>454</v>
      </c>
      <c r="E86" s="600"/>
      <c r="F86" s="601"/>
      <c r="G86" s="602" t="s">
        <v>455</v>
      </c>
      <c r="H86" s="602" t="s">
        <v>456</v>
      </c>
      <c r="I86" s="608" t="s">
        <v>457</v>
      </c>
      <c r="J86" s="609"/>
      <c r="K86" s="8"/>
    </row>
    <row r="87" spans="2:12" ht="15" customHeight="1" x14ac:dyDescent="0.2">
      <c r="B87" s="7"/>
      <c r="C87" s="7"/>
      <c r="D87" s="24" t="s">
        <v>458</v>
      </c>
      <c r="E87" s="612" t="s">
        <v>459</v>
      </c>
      <c r="F87" s="613"/>
      <c r="G87" s="603"/>
      <c r="H87" s="603"/>
      <c r="I87" s="610"/>
      <c r="J87" s="611"/>
      <c r="K87" s="8"/>
    </row>
    <row r="88" spans="2:12" ht="41.25" customHeight="1" x14ac:dyDescent="0.2">
      <c r="B88" s="7"/>
      <c r="C88" s="7"/>
      <c r="D88" s="436" t="s">
        <v>885</v>
      </c>
      <c r="E88" s="82" t="s">
        <v>886</v>
      </c>
      <c r="F88" s="486"/>
      <c r="G88" s="431" t="s">
        <v>887</v>
      </c>
      <c r="H88" s="431" t="s">
        <v>888</v>
      </c>
      <c r="I88" s="487"/>
      <c r="J88" s="488"/>
      <c r="K88" s="8"/>
    </row>
    <row r="89" spans="2:12" ht="24.75" customHeight="1" x14ac:dyDescent="0.2">
      <c r="B89" s="7"/>
      <c r="C89" s="7"/>
      <c r="D89" s="436" t="s">
        <v>889</v>
      </c>
      <c r="E89" s="82" t="s">
        <v>890</v>
      </c>
      <c r="F89" s="486"/>
      <c r="G89" s="431" t="s">
        <v>891</v>
      </c>
      <c r="H89" s="431" t="s">
        <v>892</v>
      </c>
      <c r="I89" s="487"/>
      <c r="J89" s="488"/>
      <c r="K89" s="8"/>
    </row>
    <row r="90" spans="2:12" ht="26.25" customHeight="1" x14ac:dyDescent="0.2">
      <c r="B90" s="7"/>
      <c r="C90" s="7"/>
      <c r="D90" s="436" t="s">
        <v>893</v>
      </c>
      <c r="E90" s="635" t="s">
        <v>894</v>
      </c>
      <c r="F90" s="636"/>
      <c r="G90" s="431" t="s">
        <v>895</v>
      </c>
      <c r="H90" s="431" t="s">
        <v>888</v>
      </c>
      <c r="I90" s="632"/>
      <c r="J90" s="633"/>
      <c r="K90" s="8"/>
    </row>
    <row r="91" spans="2:12" ht="27" customHeight="1" thickBot="1" x14ac:dyDescent="0.25">
      <c r="B91" s="7"/>
      <c r="C91" s="7"/>
      <c r="D91" s="490"/>
      <c r="E91" s="647"/>
      <c r="F91" s="648"/>
      <c r="G91" s="489"/>
      <c r="H91" s="489"/>
      <c r="I91" s="645"/>
      <c r="J91" s="646"/>
      <c r="K91" s="8"/>
    </row>
    <row r="92" spans="2:12" ht="4.5" customHeight="1" thickBot="1" x14ac:dyDescent="0.25">
      <c r="B92" s="7"/>
      <c r="C92" s="36"/>
      <c r="D92" s="37"/>
      <c r="E92" s="39"/>
      <c r="F92" s="39"/>
      <c r="G92" s="39"/>
      <c r="H92" s="39"/>
      <c r="I92" s="39"/>
      <c r="J92" s="40"/>
      <c r="K92" s="8"/>
    </row>
    <row r="93" spans="2:12" ht="11.25" customHeight="1" thickBot="1" x14ac:dyDescent="0.25">
      <c r="B93" s="7"/>
      <c r="C93" s="19"/>
      <c r="D93" s="19"/>
      <c r="E93" s="19"/>
      <c r="F93" s="19"/>
      <c r="G93" s="19"/>
      <c r="H93" s="19"/>
      <c r="I93" s="19"/>
      <c r="J93" s="19"/>
      <c r="K93" s="8"/>
      <c r="L93" s="19"/>
    </row>
    <row r="94" spans="2:12" ht="15" customHeight="1" x14ac:dyDescent="0.2">
      <c r="B94" s="7"/>
      <c r="C94" s="2"/>
      <c r="D94" s="41" t="s">
        <v>463</v>
      </c>
      <c r="E94" s="4"/>
      <c r="F94" s="4"/>
      <c r="G94" s="4"/>
      <c r="H94" s="4"/>
      <c r="I94" s="4"/>
      <c r="J94" s="5"/>
      <c r="K94" s="42"/>
      <c r="L94" s="19"/>
    </row>
    <row r="95" spans="2:12" ht="6.75" customHeight="1" thickBot="1" x14ac:dyDescent="0.25">
      <c r="B95" s="7"/>
      <c r="C95" s="43"/>
      <c r="D95" s="44"/>
      <c r="E95" s="44"/>
      <c r="F95" s="44"/>
      <c r="G95" s="44"/>
      <c r="H95" s="44"/>
      <c r="I95" s="44"/>
      <c r="J95" s="42"/>
      <c r="K95" s="42"/>
      <c r="L95" s="19"/>
    </row>
    <row r="96" spans="2:12" s="12" customFormat="1" ht="16.5" customHeight="1" x14ac:dyDescent="0.2">
      <c r="B96" s="10"/>
      <c r="C96" s="45"/>
      <c r="D96" s="624" t="s">
        <v>454</v>
      </c>
      <c r="E96" s="625"/>
      <c r="F96" s="602" t="s">
        <v>455</v>
      </c>
      <c r="G96" s="602" t="s">
        <v>456</v>
      </c>
      <c r="H96" s="602" t="s">
        <v>457</v>
      </c>
      <c r="I96" s="602"/>
      <c r="J96" s="626"/>
      <c r="K96" s="15"/>
    </row>
    <row r="97" spans="2:12" s="12" customFormat="1" ht="17.25" customHeight="1" x14ac:dyDescent="0.2">
      <c r="B97" s="10"/>
      <c r="C97" s="45"/>
      <c r="D97" s="24" t="s">
        <v>458</v>
      </c>
      <c r="E97" s="46" t="s">
        <v>459</v>
      </c>
      <c r="F97" s="603"/>
      <c r="G97" s="603"/>
      <c r="H97" s="47" t="s">
        <v>464</v>
      </c>
      <c r="I97" s="47" t="s">
        <v>465</v>
      </c>
      <c r="J97" s="48" t="s">
        <v>466</v>
      </c>
      <c r="K97" s="15"/>
    </row>
    <row r="98" spans="2:12" ht="14.25" customHeight="1" x14ac:dyDescent="0.2">
      <c r="B98" s="7"/>
      <c r="C98" s="43"/>
      <c r="D98" s="49"/>
      <c r="E98" s="50"/>
      <c r="F98" s="51"/>
      <c r="G98" s="52"/>
      <c r="H98" s="53"/>
      <c r="I98" s="54"/>
      <c r="J98" s="55"/>
      <c r="K98" s="8"/>
    </row>
    <row r="99" spans="2:12" ht="7.5" customHeight="1" thickBot="1" x14ac:dyDescent="0.25">
      <c r="B99" s="7"/>
      <c r="C99" s="44"/>
      <c r="D99" s="62"/>
      <c r="E99" s="63"/>
      <c r="F99" s="64"/>
      <c r="G99" s="65"/>
      <c r="H99" s="65"/>
      <c r="I99" s="65"/>
      <c r="J99" s="65"/>
      <c r="K99" s="42"/>
      <c r="L99" s="19"/>
    </row>
    <row r="100" spans="2:12" ht="15" customHeight="1" x14ac:dyDescent="0.2">
      <c r="B100" s="7"/>
      <c r="C100" s="2"/>
      <c r="D100" s="41" t="s">
        <v>467</v>
      </c>
      <c r="E100" s="4"/>
      <c r="F100" s="4"/>
      <c r="G100" s="4"/>
      <c r="H100" s="4"/>
      <c r="I100" s="4"/>
      <c r="J100" s="5"/>
      <c r="K100" s="42"/>
      <c r="L100" s="19"/>
    </row>
    <row r="101" spans="2:12" ht="5.25" customHeight="1" thickBot="1" x14ac:dyDescent="0.25">
      <c r="B101" s="7"/>
      <c r="C101" s="43"/>
      <c r="D101" s="44"/>
      <c r="E101" s="44"/>
      <c r="F101" s="44"/>
      <c r="G101" s="44"/>
      <c r="H101" s="44"/>
      <c r="I101" s="44"/>
      <c r="J101" s="42"/>
      <c r="K101" s="42"/>
      <c r="L101" s="19"/>
    </row>
    <row r="102" spans="2:12" s="12" customFormat="1" ht="15" customHeight="1" x14ac:dyDescent="0.2">
      <c r="B102" s="10"/>
      <c r="C102" s="45"/>
      <c r="D102" s="624" t="s">
        <v>454</v>
      </c>
      <c r="E102" s="625"/>
      <c r="F102" s="602" t="s">
        <v>455</v>
      </c>
      <c r="G102" s="602" t="s">
        <v>456</v>
      </c>
      <c r="H102" s="602" t="s">
        <v>457</v>
      </c>
      <c r="I102" s="602"/>
      <c r="J102" s="626"/>
      <c r="K102" s="15"/>
    </row>
    <row r="103" spans="2:12" s="12" customFormat="1" ht="23.25" customHeight="1" x14ac:dyDescent="0.2">
      <c r="B103" s="10"/>
      <c r="C103" s="45"/>
      <c r="D103" s="24" t="s">
        <v>458</v>
      </c>
      <c r="E103" s="46" t="s">
        <v>459</v>
      </c>
      <c r="F103" s="603"/>
      <c r="G103" s="603"/>
      <c r="H103" s="47" t="s">
        <v>464</v>
      </c>
      <c r="I103" s="47" t="s">
        <v>465</v>
      </c>
      <c r="J103" s="48" t="s">
        <v>466</v>
      </c>
      <c r="K103" s="15"/>
    </row>
    <row r="104" spans="2:12" ht="11.25" customHeight="1" x14ac:dyDescent="0.2">
      <c r="B104" s="7"/>
      <c r="C104" s="43"/>
      <c r="D104" s="49"/>
      <c r="E104" s="50"/>
      <c r="F104" s="51"/>
      <c r="G104" s="56"/>
      <c r="H104" s="66"/>
      <c r="I104" s="66"/>
      <c r="J104" s="55"/>
      <c r="K104" s="8"/>
    </row>
    <row r="105" spans="2:12" ht="7.5" customHeight="1" thickBot="1" x14ac:dyDescent="0.25">
      <c r="B105" s="7"/>
      <c r="C105" s="43"/>
      <c r="D105" s="58"/>
      <c r="E105" s="215"/>
      <c r="F105" s="215"/>
      <c r="G105" s="215"/>
      <c r="H105" s="215"/>
      <c r="I105" s="215"/>
      <c r="J105" s="67"/>
      <c r="K105" s="42"/>
      <c r="L105" s="19"/>
    </row>
    <row r="106" spans="2:12" ht="10.5" customHeight="1" thickBot="1" x14ac:dyDescent="0.25">
      <c r="B106" s="7"/>
      <c r="C106" s="68"/>
      <c r="D106" s="68"/>
      <c r="E106" s="68"/>
      <c r="F106" s="68"/>
      <c r="G106" s="68"/>
      <c r="H106" s="68"/>
      <c r="I106" s="68"/>
      <c r="J106" s="68"/>
      <c r="K106" s="42"/>
      <c r="L106" s="19"/>
    </row>
    <row r="107" spans="2:12" s="77" customFormat="1" ht="38.25" x14ac:dyDescent="0.25">
      <c r="B107" s="69"/>
      <c r="C107" s="70"/>
      <c r="D107" s="71" t="s">
        <v>468</v>
      </c>
      <c r="E107" s="72"/>
      <c r="F107" s="72"/>
      <c r="G107" s="73"/>
      <c r="H107" s="74" t="s">
        <v>469</v>
      </c>
      <c r="I107" s="74" t="s">
        <v>470</v>
      </c>
      <c r="J107" s="75" t="s">
        <v>471</v>
      </c>
      <c r="K107" s="76"/>
    </row>
    <row r="108" spans="2:12" s="77" customFormat="1" x14ac:dyDescent="0.25">
      <c r="B108" s="69"/>
      <c r="C108" s="69"/>
      <c r="D108" s="78" t="s">
        <v>472</v>
      </c>
      <c r="E108" s="79"/>
      <c r="F108" s="79"/>
      <c r="G108" s="79"/>
      <c r="H108" s="80"/>
      <c r="I108" s="80"/>
      <c r="J108" s="81">
        <f>H108+I108</f>
        <v>0</v>
      </c>
      <c r="K108" s="76"/>
    </row>
    <row r="109" spans="2:12" s="77" customFormat="1" x14ac:dyDescent="0.25">
      <c r="B109" s="69"/>
      <c r="C109" s="69"/>
      <c r="D109" s="78" t="s">
        <v>473</v>
      </c>
      <c r="E109" s="79"/>
      <c r="F109" s="79"/>
      <c r="G109" s="79"/>
      <c r="H109" s="80"/>
      <c r="I109" s="80"/>
      <c r="J109" s="81">
        <f t="shared" ref="J109:J119" si="0">H109+I109</f>
        <v>0</v>
      </c>
      <c r="K109" s="76"/>
    </row>
    <row r="110" spans="2:12" s="77" customFormat="1" ht="17.25" customHeight="1" x14ac:dyDescent="0.25">
      <c r="B110" s="69"/>
      <c r="C110" s="69"/>
      <c r="D110" s="82" t="s">
        <v>474</v>
      </c>
      <c r="E110" s="83"/>
      <c r="F110" s="83"/>
      <c r="G110" s="83"/>
      <c r="H110" s="80"/>
      <c r="I110" s="80"/>
      <c r="J110" s="81">
        <f t="shared" si="0"/>
        <v>0</v>
      </c>
      <c r="K110" s="76"/>
    </row>
    <row r="111" spans="2:12" s="77" customFormat="1" ht="17.25" customHeight="1" x14ac:dyDescent="0.25">
      <c r="B111" s="69"/>
      <c r="C111" s="69"/>
      <c r="D111" s="78" t="s">
        <v>475</v>
      </c>
      <c r="E111" s="79"/>
      <c r="F111" s="79"/>
      <c r="G111" s="79"/>
      <c r="H111" s="80"/>
      <c r="I111" s="80"/>
      <c r="J111" s="81">
        <f t="shared" si="0"/>
        <v>0</v>
      </c>
      <c r="K111" s="76"/>
    </row>
    <row r="112" spans="2:12" s="77" customFormat="1" ht="17.25" customHeight="1" x14ac:dyDescent="0.25">
      <c r="B112" s="69"/>
      <c r="C112" s="69"/>
      <c r="D112" s="78" t="s">
        <v>476</v>
      </c>
      <c r="E112" s="79"/>
      <c r="F112" s="79"/>
      <c r="G112" s="79"/>
      <c r="H112" s="80"/>
      <c r="I112" s="80"/>
      <c r="J112" s="81">
        <f t="shared" si="0"/>
        <v>0</v>
      </c>
      <c r="K112" s="76"/>
    </row>
    <row r="113" spans="2:12" s="77" customFormat="1" ht="17.25" customHeight="1" x14ac:dyDescent="0.25">
      <c r="B113" s="69"/>
      <c r="C113" s="69"/>
      <c r="D113" s="82" t="s">
        <v>477</v>
      </c>
      <c r="E113" s="83"/>
      <c r="F113" s="83"/>
      <c r="G113" s="83"/>
      <c r="H113" s="80"/>
      <c r="I113" s="80"/>
      <c r="J113" s="81">
        <f t="shared" si="0"/>
        <v>0</v>
      </c>
      <c r="K113" s="76"/>
    </row>
    <row r="114" spans="2:12" s="77" customFormat="1" ht="17.25" customHeight="1" x14ac:dyDescent="0.25">
      <c r="B114" s="69"/>
      <c r="C114" s="69"/>
      <c r="D114" s="82" t="s">
        <v>650</v>
      </c>
      <c r="E114" s="83"/>
      <c r="F114" s="83"/>
      <c r="G114" s="83"/>
      <c r="H114" s="80"/>
      <c r="I114" s="80"/>
      <c r="J114" s="81">
        <f t="shared" si="0"/>
        <v>0</v>
      </c>
      <c r="K114" s="76"/>
    </row>
    <row r="115" spans="2:12" s="77" customFormat="1" ht="17.25" customHeight="1" x14ac:dyDescent="0.25">
      <c r="B115" s="69"/>
      <c r="C115" s="69"/>
      <c r="D115" s="82" t="s">
        <v>478</v>
      </c>
      <c r="E115" s="83"/>
      <c r="F115" s="83"/>
      <c r="G115" s="83"/>
      <c r="H115" s="80"/>
      <c r="I115" s="80"/>
      <c r="J115" s="81">
        <f t="shared" si="0"/>
        <v>0</v>
      </c>
      <c r="K115" s="76"/>
    </row>
    <row r="116" spans="2:12" s="77" customFormat="1" ht="17.25" customHeight="1" x14ac:dyDescent="0.25">
      <c r="B116" s="69"/>
      <c r="C116" s="69"/>
      <c r="D116" s="82" t="s">
        <v>479</v>
      </c>
      <c r="E116" s="83"/>
      <c r="F116" s="83"/>
      <c r="G116" s="83"/>
      <c r="H116" s="80"/>
      <c r="I116" s="80"/>
      <c r="J116" s="81">
        <f t="shared" si="0"/>
        <v>0</v>
      </c>
      <c r="K116" s="76"/>
    </row>
    <row r="117" spans="2:12" s="77" customFormat="1" ht="17.25" customHeight="1" x14ac:dyDescent="0.25">
      <c r="B117" s="69"/>
      <c r="C117" s="69"/>
      <c r="D117" s="82" t="s">
        <v>480</v>
      </c>
      <c r="E117" s="83"/>
      <c r="F117" s="83"/>
      <c r="G117" s="83"/>
      <c r="H117" s="80"/>
      <c r="I117" s="80"/>
      <c r="J117" s="81">
        <f t="shared" si="0"/>
        <v>0</v>
      </c>
      <c r="K117" s="76"/>
    </row>
    <row r="118" spans="2:12" s="77" customFormat="1" ht="17.25" customHeight="1" x14ac:dyDescent="0.25">
      <c r="B118" s="69"/>
      <c r="C118" s="69"/>
      <c r="D118" s="82" t="s">
        <v>481</v>
      </c>
      <c r="E118" s="83"/>
      <c r="F118" s="83"/>
      <c r="G118" s="83"/>
      <c r="H118" s="84"/>
      <c r="I118" s="80"/>
      <c r="J118" s="81">
        <f t="shared" si="0"/>
        <v>0</v>
      </c>
      <c r="K118" s="76"/>
    </row>
    <row r="119" spans="2:12" s="77" customFormat="1" ht="17.25" customHeight="1" x14ac:dyDescent="0.25">
      <c r="B119" s="69"/>
      <c r="C119" s="69"/>
      <c r="D119" s="82" t="s">
        <v>482</v>
      </c>
      <c r="E119" s="83"/>
      <c r="F119" s="83"/>
      <c r="G119" s="83"/>
      <c r="H119" s="84"/>
      <c r="I119" s="80"/>
      <c r="J119" s="81">
        <f t="shared" si="0"/>
        <v>0</v>
      </c>
      <c r="K119" s="76"/>
    </row>
    <row r="120" spans="2:12" s="77" customFormat="1" ht="17.25" customHeight="1" x14ac:dyDescent="0.25">
      <c r="B120" s="69"/>
      <c r="C120" s="69"/>
      <c r="D120" s="85" t="s">
        <v>2</v>
      </c>
      <c r="E120" s="18"/>
      <c r="F120" s="18"/>
      <c r="G120" s="18"/>
      <c r="H120" s="86">
        <f>SUM(H108:H119)</f>
        <v>0</v>
      </c>
      <c r="I120" s="86">
        <f>SUM(I108:I119)</f>
        <v>0</v>
      </c>
      <c r="J120" s="219">
        <f>SUM(J108:J119)</f>
        <v>0</v>
      </c>
      <c r="K120" s="220"/>
    </row>
    <row r="121" spans="2:12" s="77" customFormat="1" ht="15" customHeight="1" thickBot="1" x14ac:dyDescent="0.3">
      <c r="B121" s="69"/>
      <c r="C121" s="87"/>
      <c r="D121" s="88" t="s">
        <v>483</v>
      </c>
      <c r="E121" s="89"/>
      <c r="F121" s="89"/>
      <c r="G121" s="89"/>
      <c r="H121" s="90"/>
      <c r="I121" s="90"/>
      <c r="J121" s="91"/>
      <c r="K121" s="76"/>
    </row>
    <row r="122" spans="2:12" ht="9.75" customHeight="1" thickBot="1" x14ac:dyDescent="0.25">
      <c r="B122" s="7"/>
      <c r="C122" s="19"/>
      <c r="D122" s="19"/>
      <c r="E122" s="19"/>
      <c r="F122" s="19"/>
      <c r="G122" s="19"/>
      <c r="H122" s="19"/>
      <c r="I122" s="19"/>
      <c r="J122" s="19"/>
      <c r="K122" s="8"/>
      <c r="L122" s="19"/>
    </row>
    <row r="123" spans="2:12" s="97" customFormat="1" x14ac:dyDescent="0.2">
      <c r="B123" s="45"/>
      <c r="C123" s="92"/>
      <c r="D123" s="41" t="s">
        <v>484</v>
      </c>
      <c r="E123" s="93"/>
      <c r="F123" s="93"/>
      <c r="G123" s="41"/>
      <c r="H123" s="41"/>
      <c r="I123" s="41"/>
      <c r="J123" s="94"/>
      <c r="K123" s="95"/>
      <c r="L123" s="96"/>
    </row>
    <row r="124" spans="2:12" s="102" customFormat="1" ht="17.25" customHeight="1" x14ac:dyDescent="0.2">
      <c r="B124" s="98"/>
      <c r="C124" s="98"/>
      <c r="D124" s="99"/>
      <c r="E124" s="100"/>
      <c r="F124" s="100"/>
      <c r="G124" s="100"/>
      <c r="H124" s="100"/>
      <c r="I124" s="100"/>
      <c r="J124" s="221" t="s">
        <v>457</v>
      </c>
      <c r="K124" s="222"/>
      <c r="L124" s="99"/>
    </row>
    <row r="125" spans="2:12" s="102" customFormat="1" ht="17.25" customHeight="1" x14ac:dyDescent="0.25">
      <c r="B125" s="98"/>
      <c r="C125" s="98"/>
      <c r="D125" s="103" t="s">
        <v>485</v>
      </c>
      <c r="E125" s="104"/>
      <c r="F125" s="104"/>
      <c r="G125" s="104"/>
      <c r="H125" s="104"/>
      <c r="I125" s="105"/>
      <c r="J125" s="81"/>
      <c r="K125" s="101"/>
      <c r="L125" s="99"/>
    </row>
    <row r="126" spans="2:12" s="102" customFormat="1" ht="17.25" customHeight="1" x14ac:dyDescent="0.25">
      <c r="B126" s="98"/>
      <c r="C126" s="98"/>
      <c r="D126" s="106" t="s">
        <v>486</v>
      </c>
      <c r="E126" s="104"/>
      <c r="F126" s="104"/>
      <c r="G126" s="104"/>
      <c r="H126" s="104"/>
      <c r="I126" s="104"/>
      <c r="J126" s="81"/>
      <c r="K126" s="101"/>
      <c r="L126" s="99"/>
    </row>
    <row r="127" spans="2:12" s="102" customFormat="1" ht="14.25" customHeight="1" x14ac:dyDescent="0.25">
      <c r="B127" s="98"/>
      <c r="C127" s="98"/>
      <c r="D127" s="107" t="s">
        <v>2</v>
      </c>
      <c r="E127" s="104"/>
      <c r="F127" s="104"/>
      <c r="G127" s="104"/>
      <c r="H127" s="104"/>
      <c r="I127" s="104"/>
      <c r="J127" s="81">
        <f>J125+J126</f>
        <v>0</v>
      </c>
      <c r="K127" s="101"/>
      <c r="L127" s="99"/>
    </row>
    <row r="128" spans="2:12" s="102" customFormat="1" ht="14.25" customHeight="1" thickBot="1" x14ac:dyDescent="0.25">
      <c r="B128" s="98"/>
      <c r="C128" s="108"/>
      <c r="D128" s="88" t="s">
        <v>647</v>
      </c>
      <c r="E128" s="88"/>
      <c r="F128" s="109"/>
      <c r="G128" s="109"/>
      <c r="H128" s="90"/>
      <c r="I128" s="90"/>
      <c r="J128" s="110"/>
      <c r="K128" s="101"/>
    </row>
    <row r="129" spans="2:12" s="6" customFormat="1" ht="9" customHeight="1" thickBot="1" x14ac:dyDescent="0.25">
      <c r="B129" s="43"/>
      <c r="C129" s="44"/>
      <c r="D129" s="44"/>
      <c r="E129" s="44"/>
      <c r="F129" s="44"/>
      <c r="G129" s="44"/>
      <c r="H129" s="44"/>
      <c r="I129" s="44"/>
      <c r="J129" s="44"/>
      <c r="K129" s="42"/>
      <c r="L129" s="44"/>
    </row>
    <row r="130" spans="2:12" s="6" customFormat="1" ht="15" customHeight="1" x14ac:dyDescent="0.2">
      <c r="B130" s="43"/>
      <c r="C130" s="2"/>
      <c r="D130" s="21" t="s">
        <v>487</v>
      </c>
      <c r="E130" s="4"/>
      <c r="F130" s="4"/>
      <c r="G130" s="4"/>
      <c r="H130" s="627" t="s">
        <v>457</v>
      </c>
      <c r="I130" s="628"/>
      <c r="J130" s="629"/>
      <c r="K130" s="42"/>
      <c r="L130" s="44"/>
    </row>
    <row r="131" spans="2:12" s="6" customFormat="1" ht="17.25" customHeight="1" x14ac:dyDescent="0.2">
      <c r="B131" s="43"/>
      <c r="C131" s="43"/>
      <c r="D131" s="111" t="s">
        <v>488</v>
      </c>
      <c r="E131" s="112"/>
      <c r="F131" s="111"/>
      <c r="G131" s="113" t="s">
        <v>489</v>
      </c>
      <c r="H131" s="47" t="s">
        <v>464</v>
      </c>
      <c r="I131" s="47" t="s">
        <v>465</v>
      </c>
      <c r="J131" s="48" t="s">
        <v>466</v>
      </c>
      <c r="K131" s="42"/>
      <c r="L131" s="44"/>
    </row>
    <row r="132" spans="2:12" s="120" customFormat="1" ht="17.25" customHeight="1" x14ac:dyDescent="0.2">
      <c r="B132" s="114"/>
      <c r="C132" s="114"/>
      <c r="D132" s="115" t="s">
        <v>490</v>
      </c>
      <c r="E132" s="111"/>
      <c r="F132" s="115"/>
      <c r="G132" s="116">
        <f>COUNT(J17:J80)</f>
        <v>0</v>
      </c>
      <c r="H132" s="86">
        <f>SUM(J17:J80)</f>
        <v>0</v>
      </c>
      <c r="I132" s="117"/>
      <c r="J132" s="118"/>
      <c r="K132" s="119"/>
      <c r="L132" s="14"/>
    </row>
    <row r="133" spans="2:12" s="102" customFormat="1" ht="17.25" customHeight="1" x14ac:dyDescent="0.25">
      <c r="B133" s="98"/>
      <c r="C133" s="98"/>
      <c r="D133" s="115" t="s">
        <v>491</v>
      </c>
      <c r="E133" s="115"/>
      <c r="F133" s="115"/>
      <c r="G133" s="121">
        <f>COUNT(I88:J91)</f>
        <v>0</v>
      </c>
      <c r="H133" s="223">
        <f>SUM(I88:J91)</f>
        <v>0</v>
      </c>
      <c r="I133" s="122"/>
      <c r="J133" s="123"/>
      <c r="K133" s="101"/>
      <c r="L133" s="99"/>
    </row>
    <row r="134" spans="2:12" s="102" customFormat="1" ht="17.25" customHeight="1" x14ac:dyDescent="0.25">
      <c r="B134" s="98"/>
      <c r="C134" s="98"/>
      <c r="D134" s="115" t="s">
        <v>492</v>
      </c>
      <c r="E134" s="115"/>
      <c r="F134" s="115"/>
      <c r="G134" s="121">
        <f>COUNT(J98)</f>
        <v>0</v>
      </c>
      <c r="H134" s="121">
        <f>SUM(J98)</f>
        <v>0</v>
      </c>
      <c r="I134" s="121"/>
      <c r="J134" s="81"/>
      <c r="K134" s="101"/>
      <c r="L134" s="99"/>
    </row>
    <row r="135" spans="2:12" s="102" customFormat="1" ht="17.25" customHeight="1" x14ac:dyDescent="0.25">
      <c r="B135" s="98"/>
      <c r="C135" s="98"/>
      <c r="D135" s="115" t="s">
        <v>493</v>
      </c>
      <c r="E135" s="115"/>
      <c r="F135" s="115"/>
      <c r="G135" s="121">
        <f>COUNT(J104)</f>
        <v>0</v>
      </c>
      <c r="H135" s="121">
        <f>SUM(J104)</f>
        <v>0</v>
      </c>
      <c r="I135" s="121"/>
      <c r="J135" s="81"/>
      <c r="K135" s="101"/>
      <c r="L135" s="99"/>
    </row>
    <row r="136" spans="2:12" s="102" customFormat="1" ht="17.25" customHeight="1" x14ac:dyDescent="0.25">
      <c r="B136" s="98"/>
      <c r="C136" s="98"/>
      <c r="D136" s="124" t="s">
        <v>494</v>
      </c>
      <c r="E136" s="115"/>
      <c r="F136" s="115"/>
      <c r="G136" s="122"/>
      <c r="H136" s="223">
        <f>J127</f>
        <v>0</v>
      </c>
      <c r="I136" s="122"/>
      <c r="J136" s="123"/>
      <c r="K136" s="101"/>
      <c r="L136" s="99"/>
    </row>
    <row r="137" spans="2:12" s="102" customFormat="1" ht="17.25" customHeight="1" x14ac:dyDescent="0.25">
      <c r="B137" s="98"/>
      <c r="C137" s="98"/>
      <c r="D137" s="124" t="s">
        <v>495</v>
      </c>
      <c r="E137" s="115"/>
      <c r="F137" s="115"/>
      <c r="G137" s="122"/>
      <c r="H137" s="122"/>
      <c r="I137" s="223">
        <f>H120</f>
        <v>0</v>
      </c>
      <c r="J137" s="81">
        <f>I120</f>
        <v>0</v>
      </c>
      <c r="K137" s="101"/>
      <c r="L137" s="99"/>
    </row>
    <row r="138" spans="2:12" s="102" customFormat="1" ht="17.25" customHeight="1" x14ac:dyDescent="0.25">
      <c r="B138" s="98"/>
      <c r="C138" s="98"/>
      <c r="D138" s="124" t="s">
        <v>496</v>
      </c>
      <c r="E138" s="115"/>
      <c r="F138" s="115"/>
      <c r="G138" s="121"/>
      <c r="H138" s="122"/>
      <c r="I138" s="122"/>
      <c r="J138" s="81"/>
      <c r="K138" s="101"/>
      <c r="L138" s="99"/>
    </row>
    <row r="139" spans="2:12" s="102" customFormat="1" ht="17.25" customHeight="1" x14ac:dyDescent="0.25">
      <c r="B139" s="98"/>
      <c r="C139" s="98"/>
      <c r="D139" s="125" t="s">
        <v>497</v>
      </c>
      <c r="E139" s="115"/>
      <c r="F139" s="125"/>
      <c r="G139" s="80">
        <f>G138+G135+G134+G133+G132</f>
        <v>0</v>
      </c>
      <c r="H139" s="80">
        <f>SUM(H132:H136)</f>
        <v>0</v>
      </c>
      <c r="I139" s="80">
        <f>I134+I135+I137</f>
        <v>0</v>
      </c>
      <c r="J139" s="81">
        <f>J134+J135+J137+J138</f>
        <v>0</v>
      </c>
      <c r="K139" s="101"/>
      <c r="L139" s="99"/>
    </row>
    <row r="140" spans="2:12" s="102" customFormat="1" ht="17.25" customHeight="1" thickBot="1" x14ac:dyDescent="0.3">
      <c r="B140" s="98"/>
      <c r="C140" s="108"/>
      <c r="D140" s="126" t="s">
        <v>498</v>
      </c>
      <c r="E140" s="127"/>
      <c r="F140" s="126"/>
      <c r="G140" s="128">
        <f>G139</f>
        <v>0</v>
      </c>
      <c r="H140" s="642">
        <f>H139+I139+J139</f>
        <v>0</v>
      </c>
      <c r="I140" s="643"/>
      <c r="J140" s="644"/>
      <c r="K140" s="101"/>
      <c r="L140" s="99"/>
    </row>
    <row r="141" spans="2:12" ht="13.5" thickBot="1" x14ac:dyDescent="0.25">
      <c r="B141" s="36"/>
      <c r="C141" s="37"/>
      <c r="D141" s="37"/>
      <c r="E141" s="37"/>
      <c r="F141" s="37"/>
      <c r="G141" s="37"/>
      <c r="H141" s="37"/>
      <c r="I141" s="37"/>
      <c r="J141" s="37"/>
      <c r="K141" s="38"/>
      <c r="L141" s="19"/>
    </row>
  </sheetData>
  <mergeCells count="26">
    <mergeCell ref="E91:F91"/>
    <mergeCell ref="I86:J87"/>
    <mergeCell ref="E87:F87"/>
    <mergeCell ref="D86:F86"/>
    <mergeCell ref="I90:J90"/>
    <mergeCell ref="H130:J130"/>
    <mergeCell ref="H140:J140"/>
    <mergeCell ref="D96:E96"/>
    <mergeCell ref="F96:F97"/>
    <mergeCell ref="G96:G97"/>
    <mergeCell ref="H96:J96"/>
    <mergeCell ref="D102:E102"/>
    <mergeCell ref="F102:F103"/>
    <mergeCell ref="G102:G103"/>
    <mergeCell ref="H102:J102"/>
    <mergeCell ref="I91:J91"/>
    <mergeCell ref="C3:J5"/>
    <mergeCell ref="D15:E15"/>
    <mergeCell ref="F15:F16"/>
    <mergeCell ref="G15:G16"/>
    <mergeCell ref="H15:H16"/>
    <mergeCell ref="I15:I16"/>
    <mergeCell ref="J15:J16"/>
    <mergeCell ref="G86:G87"/>
    <mergeCell ref="H86:H87"/>
    <mergeCell ref="E90:F90"/>
  </mergeCells>
  <phoneticPr fontId="16" type="noConversion"/>
  <printOptions horizontalCentered="1"/>
  <pageMargins left="0.23622047244094491" right="0.23622047244094491" top="0.6692913385826772" bottom="0.31496062992125984" header="0.43307086614173229" footer="0.31496062992125984"/>
  <pageSetup paperSize="9" scale="50" fitToHeight="0" orientation="portrait" verticalDpi="598" r:id="rId1"/>
  <headerFooter alignWithMargins="0"/>
  <rowBreaks count="1" manualBreakCount="1">
    <brk id="8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02"/>
  <sheetViews>
    <sheetView showGridLines="0" tabSelected="1" view="pageBreakPreview" topLeftCell="A91" zoomScale="85" zoomScaleSheetLayoutView="85" workbookViewId="0">
      <selection activeCell="A103" sqref="A103:XFD117"/>
    </sheetView>
  </sheetViews>
  <sheetFormatPr defaultRowHeight="12.75" x14ac:dyDescent="0.2"/>
  <cols>
    <col min="1" max="1" width="4.28515625" style="1" customWidth="1"/>
    <col min="2" max="2" width="4.5703125" style="1" customWidth="1"/>
    <col min="3" max="3" width="6.140625" style="1" customWidth="1"/>
    <col min="4" max="4" width="38.7109375" style="1" customWidth="1"/>
    <col min="5" max="5" width="39.5703125" style="1" customWidth="1"/>
    <col min="6" max="6" width="18.5703125" style="1" customWidth="1"/>
    <col min="7" max="7" width="27.140625" style="1" customWidth="1"/>
    <col min="8" max="8" width="25" style="1" customWidth="1"/>
    <col min="9" max="9" width="16.28515625" style="1" customWidth="1"/>
    <col min="10" max="10" width="20.710937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616</v>
      </c>
      <c r="F7" s="11"/>
      <c r="G7" s="14" t="s">
        <v>447</v>
      </c>
      <c r="H7" s="11"/>
      <c r="I7" s="11"/>
      <c r="J7" s="14"/>
      <c r="K7" s="15"/>
    </row>
    <row r="8" spans="2:11" s="12" customFormat="1" x14ac:dyDescent="0.2">
      <c r="B8" s="10"/>
      <c r="C8" s="11" t="s">
        <v>1</v>
      </c>
      <c r="E8" s="16" t="s">
        <v>617</v>
      </c>
      <c r="F8" s="11"/>
      <c r="G8" s="14" t="s">
        <v>448</v>
      </c>
      <c r="H8" s="17" t="s">
        <v>618</v>
      </c>
      <c r="I8" s="14"/>
      <c r="J8" s="11"/>
      <c r="K8" s="15"/>
    </row>
    <row r="9" spans="2:11" s="12" customFormat="1" x14ac:dyDescent="0.2">
      <c r="B9" s="10"/>
      <c r="C9" s="11" t="s">
        <v>591</v>
      </c>
      <c r="D9" s="11"/>
      <c r="E9" s="16"/>
      <c r="F9" s="11" t="s">
        <v>449</v>
      </c>
      <c r="G9" s="14" t="s">
        <v>450</v>
      </c>
      <c r="H9" s="18" t="s">
        <v>619</v>
      </c>
      <c r="I9" s="14"/>
      <c r="J9" s="11"/>
      <c r="K9" s="15"/>
    </row>
    <row r="10" spans="2:11" s="12" customFormat="1" x14ac:dyDescent="0.2">
      <c r="B10" s="10"/>
      <c r="C10" s="11"/>
      <c r="D10" s="11"/>
      <c r="E10" s="11"/>
      <c r="F10" s="11"/>
      <c r="G10" s="14" t="s">
        <v>451</v>
      </c>
      <c r="H10" s="18">
        <v>2492</v>
      </c>
      <c r="I10" s="14"/>
      <c r="J10" s="11"/>
      <c r="K10" s="15"/>
    </row>
    <row r="11" spans="2:11" s="12" customFormat="1" x14ac:dyDescent="0.2">
      <c r="B11" s="10"/>
      <c r="C11" s="11"/>
      <c r="D11" s="11"/>
      <c r="E11" s="11"/>
      <c r="F11" s="11"/>
      <c r="G11" s="14" t="s">
        <v>452</v>
      </c>
      <c r="H11" s="18">
        <v>3960078049</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32.25" customHeight="1" x14ac:dyDescent="0.2">
      <c r="B16" s="7"/>
      <c r="C16" s="7"/>
      <c r="D16" s="214" t="s">
        <v>594</v>
      </c>
      <c r="E16" s="213" t="s">
        <v>595</v>
      </c>
      <c r="F16" s="618"/>
      <c r="G16" s="618"/>
      <c r="H16" s="605"/>
      <c r="I16" s="605"/>
      <c r="J16" s="607"/>
      <c r="K16" s="8"/>
    </row>
    <row r="17" spans="2:11" ht="16.5" customHeight="1" x14ac:dyDescent="0.2">
      <c r="B17" s="7"/>
      <c r="C17" s="7"/>
      <c r="D17" s="26" t="s">
        <v>896</v>
      </c>
      <c r="E17" s="27" t="s">
        <v>896</v>
      </c>
      <c r="F17" s="27">
        <v>193</v>
      </c>
      <c r="G17" s="27" t="s">
        <v>897</v>
      </c>
      <c r="H17" s="28" t="s">
        <v>898</v>
      </c>
      <c r="I17" s="28" t="s">
        <v>899</v>
      </c>
      <c r="J17" s="317"/>
      <c r="K17" s="8"/>
    </row>
    <row r="18" spans="2:11" ht="16.5" customHeight="1" x14ac:dyDescent="0.2">
      <c r="B18" s="7"/>
      <c r="C18" s="7"/>
      <c r="D18" s="29" t="s">
        <v>900</v>
      </c>
      <c r="E18" s="30" t="s">
        <v>901</v>
      </c>
      <c r="F18" s="30">
        <v>145</v>
      </c>
      <c r="G18" s="30" t="s">
        <v>897</v>
      </c>
      <c r="H18" s="31" t="s">
        <v>898</v>
      </c>
      <c r="I18" s="31" t="s">
        <v>899</v>
      </c>
      <c r="J18" s="318"/>
      <c r="K18" s="8"/>
    </row>
    <row r="19" spans="2:11" ht="16.5" customHeight="1" x14ac:dyDescent="0.2">
      <c r="B19" s="7"/>
      <c r="C19" s="7"/>
      <c r="D19" s="29" t="s">
        <v>902</v>
      </c>
      <c r="E19" s="30" t="s">
        <v>902</v>
      </c>
      <c r="F19" s="30">
        <v>40</v>
      </c>
      <c r="G19" s="30" t="s">
        <v>897</v>
      </c>
      <c r="H19" s="31" t="s">
        <v>898</v>
      </c>
      <c r="I19" s="31" t="s">
        <v>899</v>
      </c>
      <c r="J19" s="318"/>
      <c r="K19" s="8"/>
    </row>
    <row r="20" spans="2:11" ht="16.5" customHeight="1" x14ac:dyDescent="0.2">
      <c r="B20" s="7"/>
      <c r="C20" s="7"/>
      <c r="D20" s="29" t="s">
        <v>903</v>
      </c>
      <c r="E20" s="30" t="s">
        <v>904</v>
      </c>
      <c r="F20" s="30">
        <v>36</v>
      </c>
      <c r="G20" s="30" t="s">
        <v>897</v>
      </c>
      <c r="H20" s="31" t="s">
        <v>898</v>
      </c>
      <c r="I20" s="31" t="s">
        <v>899</v>
      </c>
      <c r="J20" s="318"/>
      <c r="K20" s="8"/>
    </row>
    <row r="21" spans="2:11" ht="16.5" customHeight="1" x14ac:dyDescent="0.2">
      <c r="B21" s="7"/>
      <c r="C21" s="7"/>
      <c r="D21" s="29" t="s">
        <v>905</v>
      </c>
      <c r="E21" s="30" t="s">
        <v>905</v>
      </c>
      <c r="F21" s="30">
        <v>128</v>
      </c>
      <c r="G21" s="30" t="s">
        <v>897</v>
      </c>
      <c r="H21" s="31" t="s">
        <v>898</v>
      </c>
      <c r="I21" s="31" t="s">
        <v>899</v>
      </c>
      <c r="J21" s="318"/>
      <c r="K21" s="8"/>
    </row>
    <row r="22" spans="2:11" ht="16.5" customHeight="1" x14ac:dyDescent="0.2">
      <c r="B22" s="7"/>
      <c r="C22" s="7"/>
      <c r="D22" s="29" t="s">
        <v>906</v>
      </c>
      <c r="E22" s="30" t="s">
        <v>906</v>
      </c>
      <c r="F22" s="30">
        <v>139</v>
      </c>
      <c r="G22" s="30" t="s">
        <v>897</v>
      </c>
      <c r="H22" s="31" t="s">
        <v>898</v>
      </c>
      <c r="I22" s="31" t="s">
        <v>899</v>
      </c>
      <c r="J22" s="318"/>
      <c r="K22" s="8"/>
    </row>
    <row r="23" spans="2:11" ht="16.5" customHeight="1" x14ac:dyDescent="0.2">
      <c r="B23" s="7"/>
      <c r="C23" s="7"/>
      <c r="D23" s="29" t="s">
        <v>907</v>
      </c>
      <c r="E23" s="30" t="s">
        <v>908</v>
      </c>
      <c r="F23" s="30">
        <v>78</v>
      </c>
      <c r="G23" s="30" t="s">
        <v>897</v>
      </c>
      <c r="H23" s="31" t="s">
        <v>898</v>
      </c>
      <c r="I23" s="31" t="s">
        <v>899</v>
      </c>
      <c r="J23" s="318"/>
      <c r="K23" s="8"/>
    </row>
    <row r="24" spans="2:11" ht="16.5" customHeight="1" x14ac:dyDescent="0.2">
      <c r="B24" s="7"/>
      <c r="C24" s="7"/>
      <c r="D24" s="29" t="s">
        <v>909</v>
      </c>
      <c r="E24" s="30" t="s">
        <v>910</v>
      </c>
      <c r="F24" s="30">
        <v>143</v>
      </c>
      <c r="G24" s="30" t="s">
        <v>897</v>
      </c>
      <c r="H24" s="31" t="s">
        <v>898</v>
      </c>
      <c r="I24" s="31" t="s">
        <v>899</v>
      </c>
      <c r="J24" s="318"/>
      <c r="K24" s="8"/>
    </row>
    <row r="25" spans="2:11" ht="16.5" customHeight="1" x14ac:dyDescent="0.2">
      <c r="B25" s="7"/>
      <c r="C25" s="7"/>
      <c r="D25" s="29" t="s">
        <v>911</v>
      </c>
      <c r="E25" s="30" t="s">
        <v>912</v>
      </c>
      <c r="F25" s="30">
        <v>279</v>
      </c>
      <c r="G25" s="30" t="s">
        <v>897</v>
      </c>
      <c r="H25" s="31" t="s">
        <v>898</v>
      </c>
      <c r="I25" s="31" t="s">
        <v>899</v>
      </c>
      <c r="J25" s="318"/>
      <c r="K25" s="8"/>
    </row>
    <row r="26" spans="2:11" ht="16.5" customHeight="1" x14ac:dyDescent="0.2">
      <c r="B26" s="7"/>
      <c r="C26" s="7"/>
      <c r="D26" s="29" t="s">
        <v>913</v>
      </c>
      <c r="E26" s="30" t="s">
        <v>914</v>
      </c>
      <c r="F26" s="30">
        <v>38</v>
      </c>
      <c r="G26" s="30" t="s">
        <v>897</v>
      </c>
      <c r="H26" s="31" t="s">
        <v>898</v>
      </c>
      <c r="I26" s="31" t="s">
        <v>899</v>
      </c>
      <c r="J26" s="318"/>
      <c r="K26" s="8"/>
    </row>
    <row r="27" spans="2:11" ht="16.5" customHeight="1" x14ac:dyDescent="0.2">
      <c r="B27" s="7"/>
      <c r="C27" s="7"/>
      <c r="D27" s="29" t="s">
        <v>915</v>
      </c>
      <c r="E27" s="30" t="s">
        <v>916</v>
      </c>
      <c r="F27" s="30">
        <v>149</v>
      </c>
      <c r="G27" s="30" t="s">
        <v>897</v>
      </c>
      <c r="H27" s="31" t="s">
        <v>898</v>
      </c>
      <c r="I27" s="31" t="s">
        <v>899</v>
      </c>
      <c r="J27" s="318"/>
      <c r="K27" s="8"/>
    </row>
    <row r="28" spans="2:11" ht="16.5" customHeight="1" x14ac:dyDescent="0.2">
      <c r="B28" s="7"/>
      <c r="C28" s="7"/>
      <c r="D28" s="29" t="s">
        <v>917</v>
      </c>
      <c r="E28" s="30" t="s">
        <v>918</v>
      </c>
      <c r="F28" s="30">
        <v>195</v>
      </c>
      <c r="G28" s="30" t="s">
        <v>897</v>
      </c>
      <c r="H28" s="31" t="s">
        <v>898</v>
      </c>
      <c r="I28" s="31" t="s">
        <v>899</v>
      </c>
      <c r="J28" s="318"/>
      <c r="K28" s="8"/>
    </row>
    <row r="29" spans="2:11" ht="16.5" customHeight="1" x14ac:dyDescent="0.2">
      <c r="B29" s="7"/>
      <c r="C29" s="7"/>
      <c r="D29" s="29" t="s">
        <v>919</v>
      </c>
      <c r="E29" s="30" t="s">
        <v>919</v>
      </c>
      <c r="F29" s="30">
        <v>155</v>
      </c>
      <c r="G29" s="30" t="s">
        <v>897</v>
      </c>
      <c r="H29" s="31" t="s">
        <v>898</v>
      </c>
      <c r="I29" s="31" t="s">
        <v>899</v>
      </c>
      <c r="J29" s="318"/>
      <c r="K29" s="8"/>
    </row>
    <row r="30" spans="2:11" ht="16.5" customHeight="1" x14ac:dyDescent="0.2">
      <c r="B30" s="7"/>
      <c r="C30" s="7"/>
      <c r="D30" s="29" t="s">
        <v>920</v>
      </c>
      <c r="E30" s="30" t="s">
        <v>920</v>
      </c>
      <c r="F30" s="30">
        <v>227</v>
      </c>
      <c r="G30" s="30" t="s">
        <v>897</v>
      </c>
      <c r="H30" s="31" t="s">
        <v>898</v>
      </c>
      <c r="I30" s="31" t="s">
        <v>899</v>
      </c>
      <c r="J30" s="318"/>
      <c r="K30" s="8"/>
    </row>
    <row r="31" spans="2:11" ht="16.5" customHeight="1" x14ac:dyDescent="0.2">
      <c r="B31" s="7"/>
      <c r="C31" s="7"/>
      <c r="D31" s="29" t="s">
        <v>921</v>
      </c>
      <c r="E31" s="30" t="s">
        <v>921</v>
      </c>
      <c r="F31" s="30">
        <v>160</v>
      </c>
      <c r="G31" s="30" t="s">
        <v>897</v>
      </c>
      <c r="H31" s="31" t="s">
        <v>898</v>
      </c>
      <c r="I31" s="31" t="s">
        <v>899</v>
      </c>
      <c r="J31" s="318"/>
      <c r="K31" s="8"/>
    </row>
    <row r="32" spans="2:11" ht="16.5" customHeight="1" x14ac:dyDescent="0.2">
      <c r="B32" s="7"/>
      <c r="C32" s="7"/>
      <c r="D32" s="29" t="s">
        <v>922</v>
      </c>
      <c r="E32" s="30" t="s">
        <v>923</v>
      </c>
      <c r="F32" s="30">
        <v>283</v>
      </c>
      <c r="G32" s="30" t="s">
        <v>924</v>
      </c>
      <c r="H32" s="31" t="s">
        <v>925</v>
      </c>
      <c r="I32" s="31" t="s">
        <v>899</v>
      </c>
      <c r="J32" s="318"/>
      <c r="K32" s="8"/>
    </row>
    <row r="33" spans="2:11" ht="16.5" customHeight="1" x14ac:dyDescent="0.2">
      <c r="B33" s="7"/>
      <c r="C33" s="7"/>
      <c r="D33" s="29" t="s">
        <v>926</v>
      </c>
      <c r="E33" s="30" t="s">
        <v>926</v>
      </c>
      <c r="F33" s="30">
        <v>87</v>
      </c>
      <c r="G33" s="30" t="s">
        <v>924</v>
      </c>
      <c r="H33" s="31" t="s">
        <v>925</v>
      </c>
      <c r="I33" s="31" t="s">
        <v>899</v>
      </c>
      <c r="J33" s="318"/>
      <c r="K33" s="8"/>
    </row>
    <row r="34" spans="2:11" ht="16.5" customHeight="1" x14ac:dyDescent="0.2">
      <c r="B34" s="7"/>
      <c r="C34" s="7"/>
      <c r="D34" s="29" t="s">
        <v>927</v>
      </c>
      <c r="E34" s="30" t="s">
        <v>927</v>
      </c>
      <c r="F34" s="30">
        <v>54</v>
      </c>
      <c r="G34" s="30" t="s">
        <v>924</v>
      </c>
      <c r="H34" s="31" t="s">
        <v>925</v>
      </c>
      <c r="I34" s="31" t="s">
        <v>899</v>
      </c>
      <c r="J34" s="318"/>
      <c r="K34" s="8"/>
    </row>
    <row r="35" spans="2:11" x14ac:dyDescent="0.2">
      <c r="B35" s="7"/>
      <c r="C35" s="7"/>
      <c r="D35" s="29" t="s">
        <v>928</v>
      </c>
      <c r="E35" s="30" t="s">
        <v>928</v>
      </c>
      <c r="F35" s="30">
        <v>152</v>
      </c>
      <c r="G35" s="30" t="s">
        <v>924</v>
      </c>
      <c r="H35" s="31" t="s">
        <v>925</v>
      </c>
      <c r="I35" s="31" t="s">
        <v>899</v>
      </c>
      <c r="J35" s="318"/>
      <c r="K35" s="8"/>
    </row>
    <row r="36" spans="2:11" x14ac:dyDescent="0.2">
      <c r="B36" s="7"/>
      <c r="C36" s="7"/>
      <c r="D36" s="29" t="s">
        <v>929</v>
      </c>
      <c r="E36" s="30" t="s">
        <v>930</v>
      </c>
      <c r="F36" s="30">
        <v>287</v>
      </c>
      <c r="G36" s="30" t="s">
        <v>931</v>
      </c>
      <c r="H36" s="31" t="s">
        <v>898</v>
      </c>
      <c r="I36" s="31" t="s">
        <v>899</v>
      </c>
      <c r="J36" s="318"/>
      <c r="K36" s="8"/>
    </row>
    <row r="37" spans="2:11" ht="21.75" customHeight="1" x14ac:dyDescent="0.2">
      <c r="B37" s="7"/>
      <c r="C37" s="7"/>
      <c r="D37" s="29" t="s">
        <v>932</v>
      </c>
      <c r="E37" s="30" t="s">
        <v>933</v>
      </c>
      <c r="F37" s="30">
        <v>235</v>
      </c>
      <c r="G37" s="30" t="s">
        <v>931</v>
      </c>
      <c r="H37" s="31" t="s">
        <v>898</v>
      </c>
      <c r="I37" s="31" t="s">
        <v>899</v>
      </c>
      <c r="J37" s="318"/>
      <c r="K37" s="8"/>
    </row>
    <row r="38" spans="2:11" x14ac:dyDescent="0.2">
      <c r="B38" s="7"/>
      <c r="C38" s="7"/>
      <c r="D38" s="29" t="s">
        <v>934</v>
      </c>
      <c r="E38" s="30" t="s">
        <v>934</v>
      </c>
      <c r="F38" s="30">
        <v>80</v>
      </c>
      <c r="G38" s="30" t="s">
        <v>935</v>
      </c>
      <c r="H38" s="31" t="s">
        <v>898</v>
      </c>
      <c r="I38" s="31" t="s">
        <v>899</v>
      </c>
      <c r="J38" s="318"/>
      <c r="K38" s="8"/>
    </row>
    <row r="39" spans="2:11" ht="24" customHeight="1" x14ac:dyDescent="0.2">
      <c r="B39" s="7"/>
      <c r="C39" s="7"/>
      <c r="D39" s="29" t="s">
        <v>936</v>
      </c>
      <c r="E39" s="30" t="s">
        <v>937</v>
      </c>
      <c r="F39" s="30">
        <v>156</v>
      </c>
      <c r="G39" s="30" t="s">
        <v>935</v>
      </c>
      <c r="H39" s="31" t="s">
        <v>898</v>
      </c>
      <c r="I39" s="31" t="s">
        <v>899</v>
      </c>
      <c r="J39" s="318"/>
      <c r="K39" s="8"/>
    </row>
    <row r="40" spans="2:11" x14ac:dyDescent="0.2">
      <c r="B40" s="7"/>
      <c r="C40" s="7"/>
      <c r="D40" s="29" t="s">
        <v>938</v>
      </c>
      <c r="E40" s="30" t="s">
        <v>918</v>
      </c>
      <c r="F40" s="30" t="s">
        <v>939</v>
      </c>
      <c r="G40" s="30" t="s">
        <v>940</v>
      </c>
      <c r="H40" s="31" t="s">
        <v>941</v>
      </c>
      <c r="I40" s="31" t="s">
        <v>899</v>
      </c>
      <c r="J40" s="318"/>
      <c r="K40" s="8"/>
    </row>
    <row r="41" spans="2:11" ht="30" customHeight="1" thickBot="1" x14ac:dyDescent="0.25">
      <c r="B41" s="7"/>
      <c r="C41" s="7"/>
      <c r="D41" s="491" t="s">
        <v>942</v>
      </c>
      <c r="E41" s="304" t="s">
        <v>942</v>
      </c>
      <c r="F41" s="33">
        <v>1324</v>
      </c>
      <c r="G41" s="33" t="s">
        <v>943</v>
      </c>
      <c r="H41" s="34" t="s">
        <v>925</v>
      </c>
      <c r="I41" s="34" t="s">
        <v>944</v>
      </c>
      <c r="J41" s="327"/>
      <c r="K41" s="8"/>
    </row>
    <row r="42" spans="2:11" ht="6" customHeight="1" thickBot="1" x14ac:dyDescent="0.25">
      <c r="B42" s="7"/>
      <c r="C42" s="36"/>
      <c r="D42" s="37"/>
      <c r="E42" s="37"/>
      <c r="F42" s="37"/>
      <c r="G42" s="37"/>
      <c r="H42" s="37"/>
      <c r="I42" s="37"/>
      <c r="J42" s="38"/>
      <c r="K42" s="8"/>
    </row>
    <row r="43" spans="2:11" ht="3" customHeight="1" x14ac:dyDescent="0.2">
      <c r="B43" s="7"/>
      <c r="C43" s="19"/>
      <c r="D43" s="19"/>
      <c r="E43" s="19"/>
      <c r="F43" s="19"/>
      <c r="G43" s="19"/>
      <c r="H43" s="19"/>
      <c r="I43" s="19"/>
      <c r="J43" s="19"/>
      <c r="K43" s="8"/>
    </row>
    <row r="44" spans="2:11" ht="3.75" customHeight="1" thickBot="1" x14ac:dyDescent="0.25">
      <c r="B44" s="7"/>
      <c r="C44" s="19"/>
      <c r="D44" s="19"/>
      <c r="E44" s="19"/>
      <c r="F44" s="19"/>
      <c r="G44" s="19"/>
      <c r="H44" s="19"/>
      <c r="I44" s="19"/>
      <c r="J44" s="19"/>
      <c r="K44" s="8"/>
    </row>
    <row r="45" spans="2:11" ht="15" customHeight="1" x14ac:dyDescent="0.2">
      <c r="B45" s="7"/>
      <c r="C45" s="20"/>
      <c r="D45" s="21" t="s">
        <v>462</v>
      </c>
      <c r="E45" s="22"/>
      <c r="F45" s="22"/>
      <c r="G45" s="22"/>
      <c r="H45" s="22"/>
      <c r="I45" s="22"/>
      <c r="J45" s="23"/>
      <c r="K45" s="8"/>
    </row>
    <row r="46" spans="2:11" ht="8.25" customHeight="1" thickBot="1" x14ac:dyDescent="0.25">
      <c r="B46" s="7"/>
      <c r="C46" s="7"/>
      <c r="D46" s="11"/>
      <c r="E46" s="19"/>
      <c r="F46" s="19"/>
      <c r="G46" s="19"/>
      <c r="H46" s="19"/>
      <c r="I46" s="19"/>
      <c r="J46" s="8"/>
      <c r="K46" s="8"/>
    </row>
    <row r="47" spans="2:11" ht="13.5" customHeight="1" x14ac:dyDescent="0.2">
      <c r="B47" s="7"/>
      <c r="C47" s="7"/>
      <c r="D47" s="599" t="s">
        <v>454</v>
      </c>
      <c r="E47" s="600"/>
      <c r="F47" s="601"/>
      <c r="G47" s="602" t="s">
        <v>455</v>
      </c>
      <c r="H47" s="602" t="s">
        <v>456</v>
      </c>
      <c r="I47" s="608" t="s">
        <v>457</v>
      </c>
      <c r="J47" s="609"/>
      <c r="K47" s="8"/>
    </row>
    <row r="48" spans="2:11" ht="15" customHeight="1" x14ac:dyDescent="0.2">
      <c r="B48" s="7"/>
      <c r="C48" s="7"/>
      <c r="D48" s="24" t="s">
        <v>458</v>
      </c>
      <c r="E48" s="612" t="s">
        <v>459</v>
      </c>
      <c r="F48" s="613"/>
      <c r="G48" s="603"/>
      <c r="H48" s="603"/>
      <c r="I48" s="610"/>
      <c r="J48" s="611"/>
      <c r="K48" s="8"/>
    </row>
    <row r="49" spans="2:12" ht="15" customHeight="1" x14ac:dyDescent="0.2">
      <c r="B49" s="7"/>
      <c r="C49" s="7"/>
      <c r="D49" s="328" t="s">
        <v>945</v>
      </c>
      <c r="E49" s="459" t="s">
        <v>946</v>
      </c>
      <c r="F49" s="460"/>
      <c r="G49" s="314" t="s">
        <v>947</v>
      </c>
      <c r="H49" s="314" t="s">
        <v>948</v>
      </c>
      <c r="I49" s="649"/>
      <c r="J49" s="650"/>
      <c r="K49" s="8"/>
    </row>
    <row r="50" spans="2:12" ht="15" customHeight="1" x14ac:dyDescent="0.2">
      <c r="B50" s="7"/>
      <c r="C50" s="7"/>
      <c r="D50" s="328" t="s">
        <v>949</v>
      </c>
      <c r="E50" s="459" t="s">
        <v>949</v>
      </c>
      <c r="F50" s="460"/>
      <c r="G50" s="314" t="s">
        <v>950</v>
      </c>
      <c r="H50" s="314" t="s">
        <v>948</v>
      </c>
      <c r="I50" s="649"/>
      <c r="J50" s="650"/>
      <c r="K50" s="8"/>
    </row>
    <row r="51" spans="2:12" ht="15" customHeight="1" x14ac:dyDescent="0.2">
      <c r="B51" s="7"/>
      <c r="C51" s="7"/>
      <c r="D51" s="328" t="s">
        <v>951</v>
      </c>
      <c r="E51" s="459" t="s">
        <v>951</v>
      </c>
      <c r="F51" s="460"/>
      <c r="G51" s="314" t="s">
        <v>947</v>
      </c>
      <c r="H51" s="314" t="s">
        <v>948</v>
      </c>
      <c r="I51" s="649"/>
      <c r="J51" s="650"/>
      <c r="K51" s="8"/>
    </row>
    <row r="52" spans="2:12" ht="8.25" customHeight="1" thickBot="1" x14ac:dyDescent="0.25">
      <c r="B52" s="7"/>
      <c r="C52" s="36"/>
      <c r="D52" s="37"/>
      <c r="E52" s="39"/>
      <c r="F52" s="39"/>
      <c r="G52" s="39"/>
      <c r="H52" s="39"/>
      <c r="I52" s="39"/>
      <c r="J52" s="40"/>
      <c r="K52" s="8"/>
    </row>
    <row r="53" spans="2:12" ht="6" customHeight="1" thickBot="1" x14ac:dyDescent="0.25">
      <c r="B53" s="7"/>
      <c r="C53" s="19"/>
      <c r="D53" s="19"/>
      <c r="E53" s="19"/>
      <c r="F53" s="19"/>
      <c r="G53" s="19"/>
      <c r="H53" s="19"/>
      <c r="I53" s="19"/>
      <c r="J53" s="19"/>
      <c r="K53" s="8"/>
      <c r="L53" s="19"/>
    </row>
    <row r="54" spans="2:12" x14ac:dyDescent="0.2">
      <c r="B54" s="7"/>
      <c r="C54" s="2"/>
      <c r="D54" s="41" t="s">
        <v>463</v>
      </c>
      <c r="E54" s="4"/>
      <c r="F54" s="4"/>
      <c r="G54" s="4"/>
      <c r="H54" s="4"/>
      <c r="I54" s="4"/>
      <c r="J54" s="5"/>
      <c r="K54" s="42"/>
      <c r="L54" s="19"/>
    </row>
    <row r="55" spans="2:12" ht="6.75" customHeight="1" thickBot="1" x14ac:dyDescent="0.25">
      <c r="B55" s="7"/>
      <c r="C55" s="43"/>
      <c r="D55" s="44"/>
      <c r="E55" s="44"/>
      <c r="F55" s="44"/>
      <c r="G55" s="44"/>
      <c r="H55" s="44"/>
      <c r="I55" s="44"/>
      <c r="J55" s="42"/>
      <c r="K55" s="42"/>
      <c r="L55" s="19"/>
    </row>
    <row r="56" spans="2:12" s="12" customFormat="1" ht="16.5" customHeight="1" x14ac:dyDescent="0.2">
      <c r="B56" s="10"/>
      <c r="C56" s="45"/>
      <c r="D56" s="624" t="s">
        <v>454</v>
      </c>
      <c r="E56" s="625"/>
      <c r="F56" s="602" t="s">
        <v>455</v>
      </c>
      <c r="G56" s="602" t="s">
        <v>456</v>
      </c>
      <c r="H56" s="602" t="s">
        <v>457</v>
      </c>
      <c r="I56" s="602"/>
      <c r="J56" s="626"/>
      <c r="K56" s="15"/>
    </row>
    <row r="57" spans="2:12" s="12" customFormat="1" x14ac:dyDescent="0.2">
      <c r="B57" s="10"/>
      <c r="C57" s="45"/>
      <c r="D57" s="24" t="s">
        <v>458</v>
      </c>
      <c r="E57" s="46" t="s">
        <v>459</v>
      </c>
      <c r="F57" s="603"/>
      <c r="G57" s="603"/>
      <c r="H57" s="47" t="s">
        <v>464</v>
      </c>
      <c r="I57" s="47" t="s">
        <v>465</v>
      </c>
      <c r="J57" s="48" t="s">
        <v>466</v>
      </c>
      <c r="K57" s="15"/>
    </row>
    <row r="58" spans="2:12" ht="8.25" customHeight="1" x14ac:dyDescent="0.2">
      <c r="B58" s="7"/>
      <c r="C58" s="43"/>
      <c r="D58" s="49"/>
      <c r="E58" s="50"/>
      <c r="F58" s="51"/>
      <c r="G58" s="52"/>
      <c r="H58" s="53"/>
      <c r="I58" s="54"/>
      <c r="J58" s="55"/>
      <c r="K58" s="8"/>
    </row>
    <row r="59" spans="2:12" ht="7.5" customHeight="1" thickBot="1" x14ac:dyDescent="0.25">
      <c r="B59" s="7"/>
      <c r="C59" s="57"/>
      <c r="D59" s="130"/>
      <c r="E59" s="58"/>
      <c r="F59" s="59"/>
      <c r="G59" s="60"/>
      <c r="H59" s="60"/>
      <c r="I59" s="60"/>
      <c r="J59" s="61"/>
      <c r="K59" s="42"/>
      <c r="L59" s="19"/>
    </row>
    <row r="60" spans="2:12" ht="8.25" customHeight="1" thickBot="1" x14ac:dyDescent="0.25">
      <c r="B60" s="7"/>
      <c r="C60" s="44"/>
      <c r="D60" s="62"/>
      <c r="E60" s="63"/>
      <c r="F60" s="64"/>
      <c r="G60" s="65"/>
      <c r="H60" s="65"/>
      <c r="I60" s="65"/>
      <c r="J60" s="65"/>
      <c r="K60" s="42"/>
      <c r="L60" s="19"/>
    </row>
    <row r="61" spans="2:12" x14ac:dyDescent="0.2">
      <c r="B61" s="7"/>
      <c r="C61" s="2"/>
      <c r="D61" s="41" t="s">
        <v>467</v>
      </c>
      <c r="E61" s="4"/>
      <c r="F61" s="4"/>
      <c r="G61" s="4"/>
      <c r="H61" s="4"/>
      <c r="I61" s="4"/>
      <c r="J61" s="5"/>
      <c r="K61" s="42"/>
      <c r="L61" s="19"/>
    </row>
    <row r="62" spans="2:12" ht="5.25" customHeight="1" thickBot="1" x14ac:dyDescent="0.25">
      <c r="B62" s="7"/>
      <c r="C62" s="43"/>
      <c r="D62" s="44"/>
      <c r="E62" s="44"/>
      <c r="F62" s="44"/>
      <c r="G62" s="44"/>
      <c r="H62" s="44"/>
      <c r="I62" s="44"/>
      <c r="J62" s="42"/>
      <c r="K62" s="42"/>
      <c r="L62" s="19"/>
    </row>
    <row r="63" spans="2:12" s="12" customFormat="1" x14ac:dyDescent="0.2">
      <c r="B63" s="10"/>
      <c r="C63" s="45"/>
      <c r="D63" s="624" t="s">
        <v>454</v>
      </c>
      <c r="E63" s="625"/>
      <c r="F63" s="602" t="s">
        <v>455</v>
      </c>
      <c r="G63" s="602" t="s">
        <v>456</v>
      </c>
      <c r="H63" s="602" t="s">
        <v>457</v>
      </c>
      <c r="I63" s="602"/>
      <c r="J63" s="626"/>
      <c r="K63" s="15"/>
    </row>
    <row r="64" spans="2:12" s="12" customFormat="1" x14ac:dyDescent="0.2">
      <c r="B64" s="10"/>
      <c r="C64" s="45"/>
      <c r="D64" s="24" t="s">
        <v>458</v>
      </c>
      <c r="E64" s="46" t="s">
        <v>459</v>
      </c>
      <c r="F64" s="603"/>
      <c r="G64" s="603"/>
      <c r="H64" s="47" t="s">
        <v>464</v>
      </c>
      <c r="I64" s="47" t="s">
        <v>465</v>
      </c>
      <c r="J64" s="48" t="s">
        <v>466</v>
      </c>
      <c r="K64" s="15"/>
    </row>
    <row r="65" spans="2:12" ht="6" customHeight="1" x14ac:dyDescent="0.2">
      <c r="B65" s="7"/>
      <c r="C65" s="43"/>
      <c r="D65" s="49"/>
      <c r="E65" s="50"/>
      <c r="F65" s="51"/>
      <c r="G65" s="56"/>
      <c r="H65" s="66"/>
      <c r="I65" s="66"/>
      <c r="J65" s="55"/>
      <c r="K65" s="8"/>
    </row>
    <row r="66" spans="2:12" ht="7.5" customHeight="1" thickBot="1" x14ac:dyDescent="0.25">
      <c r="B66" s="7"/>
      <c r="C66" s="43"/>
      <c r="D66" s="58"/>
      <c r="E66" s="215"/>
      <c r="F66" s="215"/>
      <c r="G66" s="215"/>
      <c r="H66" s="215"/>
      <c r="I66" s="215"/>
      <c r="J66" s="67"/>
      <c r="K66" s="42"/>
      <c r="L66" s="19"/>
    </row>
    <row r="67" spans="2:12" ht="6.75" customHeight="1" thickBot="1" x14ac:dyDescent="0.25">
      <c r="B67" s="7"/>
      <c r="C67" s="68"/>
      <c r="D67" s="68"/>
      <c r="E67" s="68"/>
      <c r="F67" s="68"/>
      <c r="G67" s="68"/>
      <c r="H67" s="68"/>
      <c r="I67" s="68"/>
      <c r="J67" s="68"/>
      <c r="K67" s="42"/>
      <c r="L67" s="19"/>
    </row>
    <row r="68" spans="2:12" s="77" customFormat="1" ht="38.25" x14ac:dyDescent="0.25">
      <c r="B68" s="69"/>
      <c r="C68" s="70"/>
      <c r="D68" s="71" t="s">
        <v>468</v>
      </c>
      <c r="E68" s="72"/>
      <c r="F68" s="72"/>
      <c r="G68" s="73"/>
      <c r="H68" s="74" t="s">
        <v>469</v>
      </c>
      <c r="I68" s="74" t="s">
        <v>470</v>
      </c>
      <c r="J68" s="75" t="s">
        <v>471</v>
      </c>
      <c r="K68" s="76"/>
    </row>
    <row r="69" spans="2:12" s="77" customFormat="1" x14ac:dyDescent="0.25">
      <c r="B69" s="69"/>
      <c r="C69" s="69"/>
      <c r="D69" s="78" t="s">
        <v>472</v>
      </c>
      <c r="E69" s="79"/>
      <c r="F69" s="79"/>
      <c r="G69" s="79"/>
      <c r="H69" s="80"/>
      <c r="I69" s="80"/>
      <c r="J69" s="81">
        <f>H69+I69</f>
        <v>0</v>
      </c>
      <c r="K69" s="76"/>
    </row>
    <row r="70" spans="2:12" s="77" customFormat="1" ht="17.25" customHeight="1" x14ac:dyDescent="0.25">
      <c r="B70" s="69"/>
      <c r="C70" s="69"/>
      <c r="D70" s="78" t="s">
        <v>473</v>
      </c>
      <c r="E70" s="79"/>
      <c r="F70" s="79"/>
      <c r="G70" s="79"/>
      <c r="H70" s="80"/>
      <c r="I70" s="80"/>
      <c r="J70" s="81">
        <f t="shared" ref="J70:J80" si="0">H70+I70</f>
        <v>0</v>
      </c>
      <c r="K70" s="76"/>
    </row>
    <row r="71" spans="2:12" s="77" customFormat="1" ht="17.25" customHeight="1" x14ac:dyDescent="0.25">
      <c r="B71" s="69"/>
      <c r="C71" s="69"/>
      <c r="D71" s="82" t="s">
        <v>474</v>
      </c>
      <c r="E71" s="83"/>
      <c r="F71" s="83"/>
      <c r="G71" s="83"/>
      <c r="H71" s="80"/>
      <c r="I71" s="80"/>
      <c r="J71" s="81">
        <f t="shared" si="0"/>
        <v>0</v>
      </c>
      <c r="K71" s="76"/>
    </row>
    <row r="72" spans="2:12" s="77" customFormat="1" x14ac:dyDescent="0.25">
      <c r="B72" s="69"/>
      <c r="C72" s="69"/>
      <c r="D72" s="78" t="s">
        <v>475</v>
      </c>
      <c r="E72" s="79"/>
      <c r="F72" s="79"/>
      <c r="G72" s="79"/>
      <c r="H72" s="80"/>
      <c r="I72" s="80"/>
      <c r="J72" s="81">
        <f t="shared" si="0"/>
        <v>0</v>
      </c>
      <c r="K72" s="76"/>
    </row>
    <row r="73" spans="2:12" s="77" customFormat="1" ht="17.25" customHeight="1" x14ac:dyDescent="0.25">
      <c r="B73" s="69"/>
      <c r="C73" s="69"/>
      <c r="D73" s="78" t="s">
        <v>476</v>
      </c>
      <c r="E73" s="79"/>
      <c r="F73" s="79"/>
      <c r="G73" s="79"/>
      <c r="H73" s="80"/>
      <c r="I73" s="80"/>
      <c r="J73" s="81">
        <f t="shared" si="0"/>
        <v>0</v>
      </c>
      <c r="K73" s="76"/>
    </row>
    <row r="74" spans="2:12" s="77" customFormat="1" ht="17.25" customHeight="1" x14ac:dyDescent="0.25">
      <c r="B74" s="69"/>
      <c r="C74" s="69"/>
      <c r="D74" s="82" t="s">
        <v>477</v>
      </c>
      <c r="E74" s="83"/>
      <c r="F74" s="83"/>
      <c r="G74" s="83"/>
      <c r="H74" s="80"/>
      <c r="I74" s="80"/>
      <c r="J74" s="81">
        <f t="shared" si="0"/>
        <v>0</v>
      </c>
      <c r="K74" s="76"/>
    </row>
    <row r="75" spans="2:12" s="77" customFormat="1" ht="17.25" customHeight="1" x14ac:dyDescent="0.25">
      <c r="B75" s="69"/>
      <c r="C75" s="69"/>
      <c r="D75" s="82" t="s">
        <v>650</v>
      </c>
      <c r="E75" s="83"/>
      <c r="F75" s="83"/>
      <c r="G75" s="83"/>
      <c r="H75" s="80"/>
      <c r="I75" s="80"/>
      <c r="J75" s="81">
        <f t="shared" si="0"/>
        <v>0</v>
      </c>
      <c r="K75" s="76"/>
    </row>
    <row r="76" spans="2:12" s="77" customFormat="1" ht="17.25" customHeight="1" x14ac:dyDescent="0.25">
      <c r="B76" s="69"/>
      <c r="C76" s="69"/>
      <c r="D76" s="82" t="s">
        <v>478</v>
      </c>
      <c r="E76" s="83"/>
      <c r="F76" s="83"/>
      <c r="G76" s="83"/>
      <c r="H76" s="80"/>
      <c r="I76" s="80"/>
      <c r="J76" s="81">
        <f t="shared" si="0"/>
        <v>0</v>
      </c>
      <c r="K76" s="76"/>
    </row>
    <row r="77" spans="2:12" s="77" customFormat="1" x14ac:dyDescent="0.25">
      <c r="B77" s="69"/>
      <c r="C77" s="69"/>
      <c r="D77" s="82" t="s">
        <v>479</v>
      </c>
      <c r="E77" s="83"/>
      <c r="F77" s="83"/>
      <c r="G77" s="83"/>
      <c r="H77" s="80"/>
      <c r="I77" s="80"/>
      <c r="J77" s="81">
        <f t="shared" si="0"/>
        <v>0</v>
      </c>
      <c r="K77" s="76"/>
    </row>
    <row r="78" spans="2:12" s="77" customFormat="1" ht="17.25" customHeight="1" x14ac:dyDescent="0.25">
      <c r="B78" s="69"/>
      <c r="C78" s="69"/>
      <c r="D78" s="82" t="s">
        <v>480</v>
      </c>
      <c r="E78" s="83"/>
      <c r="F78" s="83"/>
      <c r="G78" s="83"/>
      <c r="H78" s="80"/>
      <c r="I78" s="80"/>
      <c r="J78" s="81">
        <f t="shared" si="0"/>
        <v>0</v>
      </c>
      <c r="K78" s="76"/>
    </row>
    <row r="79" spans="2:12" s="77" customFormat="1" x14ac:dyDescent="0.25">
      <c r="B79" s="69"/>
      <c r="C79" s="69"/>
      <c r="D79" s="82" t="s">
        <v>481</v>
      </c>
      <c r="E79" s="83"/>
      <c r="F79" s="83"/>
      <c r="G79" s="83"/>
      <c r="H79" s="84"/>
      <c r="I79" s="80"/>
      <c r="J79" s="81">
        <f t="shared" si="0"/>
        <v>0</v>
      </c>
      <c r="K79" s="76"/>
    </row>
    <row r="80" spans="2:12" s="77" customFormat="1" x14ac:dyDescent="0.25">
      <c r="B80" s="69"/>
      <c r="C80" s="69"/>
      <c r="D80" s="82" t="s">
        <v>482</v>
      </c>
      <c r="E80" s="83"/>
      <c r="F80" s="83"/>
      <c r="G80" s="83"/>
      <c r="H80" s="84"/>
      <c r="I80" s="80"/>
      <c r="J80" s="81">
        <f t="shared" si="0"/>
        <v>0</v>
      </c>
      <c r="K80" s="76"/>
    </row>
    <row r="81" spans="2:12" s="77" customFormat="1" ht="17.25" customHeight="1" x14ac:dyDescent="0.25">
      <c r="B81" s="69"/>
      <c r="C81" s="69"/>
      <c r="D81" s="85" t="s">
        <v>2</v>
      </c>
      <c r="E81" s="18"/>
      <c r="F81" s="18"/>
      <c r="G81" s="18"/>
      <c r="H81" s="86">
        <f>SUM(H69:H80)</f>
        <v>0</v>
      </c>
      <c r="I81" s="86">
        <f>SUM(I69:I80)</f>
        <v>0</v>
      </c>
      <c r="J81" s="219">
        <f>SUM(J69:J80)</f>
        <v>0</v>
      </c>
      <c r="K81" s="220"/>
    </row>
    <row r="82" spans="2:12" s="77" customFormat="1" ht="13.5" thickBot="1" x14ac:dyDescent="0.3">
      <c r="B82" s="69"/>
      <c r="C82" s="87"/>
      <c r="D82" s="88" t="s">
        <v>483</v>
      </c>
      <c r="E82" s="89"/>
      <c r="F82" s="89"/>
      <c r="G82" s="89"/>
      <c r="H82" s="90"/>
      <c r="I82" s="90"/>
      <c r="J82" s="91"/>
      <c r="K82" s="76"/>
    </row>
    <row r="83" spans="2:12" ht="7.5" customHeight="1" thickBot="1" x14ac:dyDescent="0.25">
      <c r="B83" s="7"/>
      <c r="C83" s="19"/>
      <c r="D83" s="19"/>
      <c r="E83" s="19"/>
      <c r="F83" s="19"/>
      <c r="G83" s="19"/>
      <c r="H83" s="19"/>
      <c r="I83" s="19"/>
      <c r="J83" s="19"/>
      <c r="K83" s="8"/>
      <c r="L83" s="19"/>
    </row>
    <row r="84" spans="2:12" s="97" customFormat="1" x14ac:dyDescent="0.2">
      <c r="B84" s="45"/>
      <c r="C84" s="92"/>
      <c r="D84" s="41" t="s">
        <v>484</v>
      </c>
      <c r="E84" s="93"/>
      <c r="F84" s="93"/>
      <c r="G84" s="41"/>
      <c r="H84" s="41"/>
      <c r="I84" s="41"/>
      <c r="J84" s="94"/>
      <c r="K84" s="95"/>
      <c r="L84" s="96"/>
    </row>
    <row r="85" spans="2:12" s="102" customFormat="1" x14ac:dyDescent="0.2">
      <c r="B85" s="98"/>
      <c r="C85" s="98"/>
      <c r="D85" s="99"/>
      <c r="E85" s="100"/>
      <c r="F85" s="100"/>
      <c r="G85" s="100"/>
      <c r="H85" s="100"/>
      <c r="I85" s="100"/>
      <c r="J85" s="221" t="s">
        <v>457</v>
      </c>
      <c r="K85" s="222"/>
      <c r="L85" s="99"/>
    </row>
    <row r="86" spans="2:12" s="102" customFormat="1" ht="17.25" customHeight="1" x14ac:dyDescent="0.25">
      <c r="B86" s="98"/>
      <c r="C86" s="98"/>
      <c r="D86" s="103" t="s">
        <v>485</v>
      </c>
      <c r="E86" s="104"/>
      <c r="F86" s="104"/>
      <c r="G86" s="104"/>
      <c r="H86" s="104"/>
      <c r="I86" s="105"/>
      <c r="J86" s="81"/>
      <c r="K86" s="101"/>
      <c r="L86" s="99"/>
    </row>
    <row r="87" spans="2:12" s="102" customFormat="1" ht="17.25" customHeight="1" x14ac:dyDescent="0.25">
      <c r="B87" s="98"/>
      <c r="C87" s="98"/>
      <c r="D87" s="106" t="s">
        <v>486</v>
      </c>
      <c r="E87" s="104"/>
      <c r="F87" s="104"/>
      <c r="G87" s="104"/>
      <c r="H87" s="104"/>
      <c r="I87" s="104"/>
      <c r="J87" s="81"/>
      <c r="K87" s="101"/>
      <c r="L87" s="99"/>
    </row>
    <row r="88" spans="2:12" s="102" customFormat="1" ht="14.25" customHeight="1" x14ac:dyDescent="0.25">
      <c r="B88" s="98"/>
      <c r="C88" s="98"/>
      <c r="D88" s="107" t="s">
        <v>2</v>
      </c>
      <c r="E88" s="104"/>
      <c r="F88" s="104"/>
      <c r="G88" s="104"/>
      <c r="H88" s="104"/>
      <c r="I88" s="104"/>
      <c r="J88" s="81">
        <f>J86+J87</f>
        <v>0</v>
      </c>
      <c r="K88" s="101"/>
      <c r="L88" s="99"/>
    </row>
    <row r="89" spans="2:12" s="102" customFormat="1" ht="13.5" thickBot="1" x14ac:dyDescent="0.25">
      <c r="B89" s="98"/>
      <c r="C89" s="108"/>
      <c r="D89" s="88" t="s">
        <v>647</v>
      </c>
      <c r="E89" s="88"/>
      <c r="F89" s="109"/>
      <c r="G89" s="109"/>
      <c r="H89" s="90"/>
      <c r="I89" s="90"/>
      <c r="J89" s="110"/>
      <c r="K89" s="101"/>
    </row>
    <row r="90" spans="2:12" s="6" customFormat="1" ht="5.25" customHeight="1" thickBot="1" x14ac:dyDescent="0.25">
      <c r="B90" s="43"/>
      <c r="C90" s="44"/>
      <c r="D90" s="44"/>
      <c r="E90" s="44"/>
      <c r="F90" s="44"/>
      <c r="G90" s="44"/>
      <c r="H90" s="44"/>
      <c r="I90" s="44"/>
      <c r="J90" s="44"/>
      <c r="K90" s="42"/>
      <c r="L90" s="44"/>
    </row>
    <row r="91" spans="2:12" s="6" customFormat="1" ht="15" customHeight="1" x14ac:dyDescent="0.2">
      <c r="B91" s="43"/>
      <c r="C91" s="2"/>
      <c r="D91" s="21" t="s">
        <v>487</v>
      </c>
      <c r="E91" s="4"/>
      <c r="F91" s="4"/>
      <c r="G91" s="4"/>
      <c r="H91" s="627" t="s">
        <v>457</v>
      </c>
      <c r="I91" s="628"/>
      <c r="J91" s="629"/>
      <c r="K91" s="42"/>
      <c r="L91" s="44"/>
    </row>
    <row r="92" spans="2:12" s="6" customFormat="1" ht="17.25" customHeight="1" x14ac:dyDescent="0.2">
      <c r="B92" s="43"/>
      <c r="C92" s="43"/>
      <c r="D92" s="111" t="s">
        <v>488</v>
      </c>
      <c r="E92" s="112"/>
      <c r="F92" s="111"/>
      <c r="G92" s="113" t="s">
        <v>489</v>
      </c>
      <c r="H92" s="47" t="s">
        <v>464</v>
      </c>
      <c r="I92" s="47" t="s">
        <v>465</v>
      </c>
      <c r="J92" s="48" t="s">
        <v>466</v>
      </c>
      <c r="K92" s="42"/>
      <c r="L92" s="44"/>
    </row>
    <row r="93" spans="2:12" s="120" customFormat="1" ht="17.25" customHeight="1" x14ac:dyDescent="0.2">
      <c r="B93" s="114"/>
      <c r="C93" s="114"/>
      <c r="D93" s="115" t="s">
        <v>490</v>
      </c>
      <c r="E93" s="111"/>
      <c r="F93" s="115"/>
      <c r="G93" s="116">
        <f>COUNT(J17:J41)</f>
        <v>0</v>
      </c>
      <c r="H93" s="86">
        <f>SUM(J17:J41)</f>
        <v>0</v>
      </c>
      <c r="I93" s="117"/>
      <c r="J93" s="118"/>
      <c r="K93" s="119"/>
      <c r="L93" s="14"/>
    </row>
    <row r="94" spans="2:12" s="102" customFormat="1" ht="17.25" customHeight="1" x14ac:dyDescent="0.25">
      <c r="B94" s="98"/>
      <c r="C94" s="98"/>
      <c r="D94" s="115" t="s">
        <v>491</v>
      </c>
      <c r="E94" s="115"/>
      <c r="F94" s="115"/>
      <c r="G94" s="121">
        <f>COUNT(I49:J51)</f>
        <v>0</v>
      </c>
      <c r="H94" s="121">
        <f>SUM(I49:J51)</f>
        <v>0</v>
      </c>
      <c r="I94" s="122"/>
      <c r="J94" s="123"/>
      <c r="K94" s="101"/>
      <c r="L94" s="99"/>
    </row>
    <row r="95" spans="2:12" s="102" customFormat="1" ht="17.25" customHeight="1" x14ac:dyDescent="0.25">
      <c r="B95" s="98"/>
      <c r="C95" s="98"/>
      <c r="D95" s="115" t="s">
        <v>492</v>
      </c>
      <c r="E95" s="115"/>
      <c r="F95" s="115"/>
      <c r="G95" s="121">
        <f>COUNT(J58)</f>
        <v>0</v>
      </c>
      <c r="H95" s="121">
        <f>SUM(J58)</f>
        <v>0</v>
      </c>
      <c r="I95" s="121"/>
      <c r="J95" s="81"/>
      <c r="K95" s="101"/>
      <c r="L95" s="99"/>
    </row>
    <row r="96" spans="2:12" s="102" customFormat="1" ht="17.25" customHeight="1" x14ac:dyDescent="0.25">
      <c r="B96" s="98"/>
      <c r="C96" s="98"/>
      <c r="D96" s="115" t="s">
        <v>493</v>
      </c>
      <c r="E96" s="115"/>
      <c r="F96" s="115"/>
      <c r="G96" s="121">
        <f>COUNT(J65)</f>
        <v>0</v>
      </c>
      <c r="H96" s="121">
        <f>SUM(J65)</f>
        <v>0</v>
      </c>
      <c r="I96" s="121"/>
      <c r="J96" s="81"/>
      <c r="K96" s="101"/>
      <c r="L96" s="99"/>
    </row>
    <row r="97" spans="2:12" s="102" customFormat="1" ht="17.25" customHeight="1" x14ac:dyDescent="0.25">
      <c r="B97" s="98"/>
      <c r="C97" s="98"/>
      <c r="D97" s="124" t="s">
        <v>494</v>
      </c>
      <c r="E97" s="115"/>
      <c r="F97" s="115"/>
      <c r="G97" s="122"/>
      <c r="H97" s="223">
        <f>J88</f>
        <v>0</v>
      </c>
      <c r="I97" s="122"/>
      <c r="J97" s="123"/>
      <c r="K97" s="101"/>
      <c r="L97" s="99"/>
    </row>
    <row r="98" spans="2:12" s="102" customFormat="1" ht="17.25" customHeight="1" x14ac:dyDescent="0.25">
      <c r="B98" s="98"/>
      <c r="C98" s="98"/>
      <c r="D98" s="124" t="s">
        <v>495</v>
      </c>
      <c r="E98" s="115"/>
      <c r="F98" s="115"/>
      <c r="G98" s="122"/>
      <c r="H98" s="122"/>
      <c r="I98" s="223">
        <f>H81</f>
        <v>0</v>
      </c>
      <c r="J98" s="81">
        <f>I81</f>
        <v>0</v>
      </c>
      <c r="K98" s="101"/>
      <c r="L98" s="99"/>
    </row>
    <row r="99" spans="2:12" s="102" customFormat="1" ht="17.25" customHeight="1" x14ac:dyDescent="0.25">
      <c r="B99" s="98"/>
      <c r="C99" s="98"/>
      <c r="D99" s="124" t="s">
        <v>496</v>
      </c>
      <c r="E99" s="115"/>
      <c r="F99" s="115"/>
      <c r="G99" s="121"/>
      <c r="H99" s="122"/>
      <c r="I99" s="122"/>
      <c r="J99" s="81"/>
      <c r="K99" s="101"/>
      <c r="L99" s="99"/>
    </row>
    <row r="100" spans="2:12" s="102" customFormat="1" ht="17.25" customHeight="1" x14ac:dyDescent="0.25">
      <c r="B100" s="98"/>
      <c r="C100" s="98"/>
      <c r="D100" s="125" t="s">
        <v>497</v>
      </c>
      <c r="E100" s="115"/>
      <c r="F100" s="125"/>
      <c r="G100" s="80">
        <f>G99+G96+G95+G94+G93</f>
        <v>0</v>
      </c>
      <c r="H100" s="80">
        <f>SUM(H93:H97)</f>
        <v>0</v>
      </c>
      <c r="I100" s="80">
        <f>I95+I96+I98</f>
        <v>0</v>
      </c>
      <c r="J100" s="81">
        <f>J95+J96+J98+J99</f>
        <v>0</v>
      </c>
      <c r="K100" s="101"/>
      <c r="L100" s="99"/>
    </row>
    <row r="101" spans="2:12" s="102" customFormat="1" ht="17.25" customHeight="1" thickBot="1" x14ac:dyDescent="0.3">
      <c r="B101" s="98"/>
      <c r="C101" s="108"/>
      <c r="D101" s="126" t="s">
        <v>498</v>
      </c>
      <c r="E101" s="127"/>
      <c r="F101" s="126"/>
      <c r="G101" s="128">
        <f>G100</f>
        <v>0</v>
      </c>
      <c r="H101" s="642">
        <f>H100+I100+J100</f>
        <v>0</v>
      </c>
      <c r="I101" s="643"/>
      <c r="J101" s="644"/>
      <c r="K101" s="101"/>
      <c r="L101" s="99"/>
    </row>
    <row r="102" spans="2:12" ht="5.25" customHeight="1" thickBot="1" x14ac:dyDescent="0.25">
      <c r="B102" s="36"/>
      <c r="C102" s="37"/>
      <c r="D102" s="37"/>
      <c r="E102" s="37"/>
      <c r="F102" s="37"/>
      <c r="G102" s="37"/>
      <c r="H102" s="37"/>
      <c r="I102" s="37"/>
      <c r="J102" s="37"/>
      <c r="K102" s="38"/>
      <c r="L102" s="19"/>
    </row>
  </sheetData>
  <mergeCells count="25">
    <mergeCell ref="I49:J49"/>
    <mergeCell ref="I50:J50"/>
    <mergeCell ref="I51:J51"/>
    <mergeCell ref="H91:J91"/>
    <mergeCell ref="H101:J101"/>
    <mergeCell ref="D56:E56"/>
    <mergeCell ref="F56:F57"/>
    <mergeCell ref="G56:G57"/>
    <mergeCell ref="H56:J56"/>
    <mergeCell ref="D63:E63"/>
    <mergeCell ref="F63:F64"/>
    <mergeCell ref="G63:G64"/>
    <mergeCell ref="H63:J63"/>
    <mergeCell ref="G47:G48"/>
    <mergeCell ref="H47:H48"/>
    <mergeCell ref="I47:J48"/>
    <mergeCell ref="E48:F48"/>
    <mergeCell ref="D47:F47"/>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48" fitToHeight="0" orientation="portrait" verticalDpi="598"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L90"/>
  <sheetViews>
    <sheetView showGridLines="0" view="pageBreakPreview" topLeftCell="A72" zoomScale="80" zoomScaleSheetLayoutView="80" workbookViewId="0">
      <selection activeCell="A91" sqref="A91:XFD105"/>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3.7109375" style="1" customWidth="1"/>
    <col min="7" max="7" width="26.710937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198</v>
      </c>
      <c r="F8" s="11"/>
      <c r="G8" s="14" t="s">
        <v>448</v>
      </c>
      <c r="H8" s="17" t="s">
        <v>610</v>
      </c>
      <c r="I8" s="14"/>
      <c r="J8" s="11"/>
      <c r="K8" s="15"/>
    </row>
    <row r="9" spans="2:11" s="12" customFormat="1" x14ac:dyDescent="0.2">
      <c r="B9" s="10"/>
      <c r="C9" s="11" t="s">
        <v>591</v>
      </c>
      <c r="D9" s="11"/>
      <c r="E9" s="16">
        <v>1346363</v>
      </c>
      <c r="F9" s="11" t="s">
        <v>449</v>
      </c>
      <c r="G9" s="14" t="s">
        <v>450</v>
      </c>
      <c r="H9" s="18" t="s">
        <v>609</v>
      </c>
      <c r="I9" s="14"/>
      <c r="J9" s="11"/>
      <c r="K9" s="15"/>
    </row>
    <row r="10" spans="2:11" s="12" customFormat="1" x14ac:dyDescent="0.2">
      <c r="B10" s="10"/>
      <c r="C10" s="11"/>
      <c r="D10" s="11"/>
      <c r="E10" s="11"/>
      <c r="F10" s="11"/>
      <c r="G10" s="14" t="s">
        <v>451</v>
      </c>
      <c r="H10" s="18">
        <v>1006</v>
      </c>
      <c r="I10" s="14"/>
      <c r="J10" s="11"/>
      <c r="K10" s="15"/>
    </row>
    <row r="11" spans="2:11" s="12" customFormat="1" x14ac:dyDescent="0.2">
      <c r="B11" s="10"/>
      <c r="C11" s="11"/>
      <c r="D11" s="11"/>
      <c r="E11" s="11"/>
      <c r="F11" s="11"/>
      <c r="G11" s="14" t="s">
        <v>452</v>
      </c>
      <c r="H11" s="18">
        <v>2290051826</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42.75" customHeight="1" x14ac:dyDescent="0.2">
      <c r="B16" s="7"/>
      <c r="C16" s="7"/>
      <c r="D16" s="214" t="s">
        <v>594</v>
      </c>
      <c r="E16" s="213" t="s">
        <v>595</v>
      </c>
      <c r="F16" s="618"/>
      <c r="G16" s="618"/>
      <c r="H16" s="605"/>
      <c r="I16" s="605"/>
      <c r="J16" s="607"/>
      <c r="K16" s="8"/>
    </row>
    <row r="17" spans="2:11" ht="26.25" customHeight="1" x14ac:dyDescent="0.2">
      <c r="B17" s="7"/>
      <c r="C17" s="7"/>
      <c r="D17" s="297" t="s">
        <v>952</v>
      </c>
      <c r="E17" s="298" t="s">
        <v>953</v>
      </c>
      <c r="F17" s="298">
        <v>444</v>
      </c>
      <c r="G17" s="298" t="s">
        <v>726</v>
      </c>
      <c r="H17" s="299" t="s">
        <v>954</v>
      </c>
      <c r="I17" s="299" t="s">
        <v>728</v>
      </c>
      <c r="J17" s="308"/>
      <c r="K17" s="8"/>
    </row>
    <row r="18" spans="2:11" ht="15.75" customHeight="1" x14ac:dyDescent="0.2">
      <c r="B18" s="7"/>
      <c r="C18" s="7"/>
      <c r="D18" s="300" t="s">
        <v>955</v>
      </c>
      <c r="E18" s="301" t="s">
        <v>953</v>
      </c>
      <c r="F18" s="301">
        <v>183</v>
      </c>
      <c r="G18" s="301" t="s">
        <v>726</v>
      </c>
      <c r="H18" s="302" t="s">
        <v>954</v>
      </c>
      <c r="I18" s="302" t="s">
        <v>728</v>
      </c>
      <c r="J18" s="309"/>
      <c r="K18" s="8"/>
    </row>
    <row r="19" spans="2:11" ht="15.75" customHeight="1" x14ac:dyDescent="0.2">
      <c r="B19" s="7"/>
      <c r="C19" s="7"/>
      <c r="D19" s="300" t="s">
        <v>956</v>
      </c>
      <c r="E19" s="301" t="s">
        <v>953</v>
      </c>
      <c r="F19" s="301">
        <v>69</v>
      </c>
      <c r="G19" s="301" t="s">
        <v>726</v>
      </c>
      <c r="H19" s="302" t="s">
        <v>957</v>
      </c>
      <c r="I19" s="302" t="s">
        <v>728</v>
      </c>
      <c r="J19" s="309"/>
      <c r="K19" s="8"/>
    </row>
    <row r="20" spans="2:11" ht="27" customHeight="1" x14ac:dyDescent="0.2">
      <c r="B20" s="7"/>
      <c r="C20" s="7"/>
      <c r="D20" s="300" t="s">
        <v>958</v>
      </c>
      <c r="E20" s="301" t="s">
        <v>953</v>
      </c>
      <c r="F20" s="301">
        <v>490</v>
      </c>
      <c r="G20" s="301" t="s">
        <v>726</v>
      </c>
      <c r="H20" s="302" t="s">
        <v>959</v>
      </c>
      <c r="I20" s="302" t="s">
        <v>728</v>
      </c>
      <c r="J20" s="309"/>
      <c r="K20" s="8"/>
    </row>
    <row r="21" spans="2:11" ht="17.25" customHeight="1" x14ac:dyDescent="0.2">
      <c r="B21" s="7"/>
      <c r="C21" s="7"/>
      <c r="D21" s="300" t="s">
        <v>960</v>
      </c>
      <c r="E21" s="301" t="s">
        <v>953</v>
      </c>
      <c r="F21" s="301">
        <v>89</v>
      </c>
      <c r="G21" s="301" t="s">
        <v>726</v>
      </c>
      <c r="H21" s="302" t="s">
        <v>961</v>
      </c>
      <c r="I21" s="302" t="s">
        <v>728</v>
      </c>
      <c r="J21" s="309"/>
      <c r="K21" s="8"/>
    </row>
    <row r="22" spans="2:11" ht="15.75" customHeight="1" x14ac:dyDescent="0.2">
      <c r="B22" s="7"/>
      <c r="C22" s="7"/>
      <c r="D22" s="300" t="s">
        <v>962</v>
      </c>
      <c r="E22" s="301" t="s">
        <v>953</v>
      </c>
      <c r="F22" s="301">
        <v>297</v>
      </c>
      <c r="G22" s="301" t="s">
        <v>726</v>
      </c>
      <c r="H22" s="302" t="s">
        <v>961</v>
      </c>
      <c r="I22" s="302" t="s">
        <v>728</v>
      </c>
      <c r="J22" s="309"/>
      <c r="K22" s="8"/>
    </row>
    <row r="23" spans="2:11" ht="15.75" customHeight="1" x14ac:dyDescent="0.2">
      <c r="B23" s="7"/>
      <c r="C23" s="7"/>
      <c r="D23" s="300" t="s">
        <v>963</v>
      </c>
      <c r="E23" s="301" t="s">
        <v>953</v>
      </c>
      <c r="F23" s="301">
        <v>359</v>
      </c>
      <c r="G23" s="301" t="s">
        <v>726</v>
      </c>
      <c r="H23" s="302" t="s">
        <v>964</v>
      </c>
      <c r="I23" s="302" t="s">
        <v>728</v>
      </c>
      <c r="J23" s="309"/>
      <c r="K23" s="8"/>
    </row>
    <row r="24" spans="2:11" ht="15.75" customHeight="1" x14ac:dyDescent="0.2">
      <c r="B24" s="7"/>
      <c r="C24" s="7"/>
      <c r="D24" s="300" t="s">
        <v>965</v>
      </c>
      <c r="E24" s="301" t="s">
        <v>953</v>
      </c>
      <c r="F24" s="301">
        <v>102</v>
      </c>
      <c r="G24" s="301" t="s">
        <v>726</v>
      </c>
      <c r="H24" s="302" t="s">
        <v>966</v>
      </c>
      <c r="I24" s="302" t="s">
        <v>728</v>
      </c>
      <c r="J24" s="309"/>
      <c r="K24" s="8"/>
    </row>
    <row r="25" spans="2:11" ht="25.5" x14ac:dyDescent="0.2">
      <c r="B25" s="7"/>
      <c r="C25" s="7"/>
      <c r="D25" s="300" t="s">
        <v>967</v>
      </c>
      <c r="E25" s="301" t="s">
        <v>953</v>
      </c>
      <c r="F25" s="301">
        <v>77</v>
      </c>
      <c r="G25" s="301" t="s">
        <v>726</v>
      </c>
      <c r="H25" s="302" t="s">
        <v>954</v>
      </c>
      <c r="I25" s="302" t="s">
        <v>728</v>
      </c>
      <c r="J25" s="309"/>
      <c r="K25" s="8"/>
    </row>
    <row r="26" spans="2:11" ht="15.75" customHeight="1" x14ac:dyDescent="0.2">
      <c r="B26" s="7"/>
      <c r="C26" s="7"/>
      <c r="D26" s="300" t="s">
        <v>968</v>
      </c>
      <c r="E26" s="301" t="s">
        <v>953</v>
      </c>
      <c r="F26" s="301">
        <v>134</v>
      </c>
      <c r="G26" s="301" t="s">
        <v>726</v>
      </c>
      <c r="H26" s="302" t="s">
        <v>954</v>
      </c>
      <c r="I26" s="302" t="s">
        <v>728</v>
      </c>
      <c r="J26" s="309"/>
      <c r="K26" s="8"/>
    </row>
    <row r="27" spans="2:11" ht="25.5" customHeight="1" x14ac:dyDescent="0.2">
      <c r="B27" s="7"/>
      <c r="C27" s="7"/>
      <c r="D27" s="300" t="s">
        <v>969</v>
      </c>
      <c r="E27" s="301" t="s">
        <v>953</v>
      </c>
      <c r="F27" s="301">
        <v>695</v>
      </c>
      <c r="G27" s="301" t="s">
        <v>726</v>
      </c>
      <c r="H27" s="302" t="s">
        <v>954</v>
      </c>
      <c r="I27" s="302" t="s">
        <v>728</v>
      </c>
      <c r="J27" s="309"/>
      <c r="K27" s="8"/>
    </row>
    <row r="28" spans="2:11" ht="15.75" customHeight="1" x14ac:dyDescent="0.2">
      <c r="B28" s="7"/>
      <c r="C28" s="7"/>
      <c r="D28" s="300" t="s">
        <v>970</v>
      </c>
      <c r="E28" s="301" t="s">
        <v>953</v>
      </c>
      <c r="F28" s="301">
        <v>351</v>
      </c>
      <c r="G28" s="301" t="s">
        <v>726</v>
      </c>
      <c r="H28" s="302" t="s">
        <v>971</v>
      </c>
      <c r="I28" s="302" t="s">
        <v>728</v>
      </c>
      <c r="J28" s="309"/>
      <c r="K28" s="8"/>
    </row>
    <row r="29" spans="2:11" ht="15.75" customHeight="1" x14ac:dyDescent="0.2">
      <c r="B29" s="7"/>
      <c r="C29" s="7"/>
      <c r="D29" s="300" t="s">
        <v>972</v>
      </c>
      <c r="E29" s="301" t="s">
        <v>953</v>
      </c>
      <c r="F29" s="301">
        <v>191</v>
      </c>
      <c r="G29" s="301" t="s">
        <v>726</v>
      </c>
      <c r="H29" s="302" t="s">
        <v>954</v>
      </c>
      <c r="I29" s="302" t="s">
        <v>728</v>
      </c>
      <c r="J29" s="309"/>
      <c r="K29" s="8"/>
    </row>
    <row r="30" spans="2:11" ht="15.75" customHeight="1" x14ac:dyDescent="0.2">
      <c r="B30" s="7"/>
      <c r="C30" s="7"/>
      <c r="D30" s="300" t="s">
        <v>973</v>
      </c>
      <c r="E30" s="301" t="s">
        <v>953</v>
      </c>
      <c r="F30" s="301">
        <v>95</v>
      </c>
      <c r="G30" s="301" t="s">
        <v>726</v>
      </c>
      <c r="H30" s="302" t="s">
        <v>957</v>
      </c>
      <c r="I30" s="302" t="s">
        <v>728</v>
      </c>
      <c r="J30" s="309"/>
      <c r="K30" s="8"/>
    </row>
    <row r="31" spans="2:11" ht="25.5" customHeight="1" x14ac:dyDescent="0.2">
      <c r="B31" s="7"/>
      <c r="C31" s="7"/>
      <c r="D31" s="300" t="s">
        <v>974</v>
      </c>
      <c r="E31" s="301" t="s">
        <v>953</v>
      </c>
      <c r="F31" s="301">
        <v>252</v>
      </c>
      <c r="G31" s="301" t="s">
        <v>726</v>
      </c>
      <c r="H31" s="302" t="s">
        <v>954</v>
      </c>
      <c r="I31" s="302" t="s">
        <v>728</v>
      </c>
      <c r="J31" s="309"/>
      <c r="K31" s="8"/>
    </row>
    <row r="32" spans="2:11" ht="96" customHeight="1" x14ac:dyDescent="0.2">
      <c r="B32" s="7"/>
      <c r="C32" s="7"/>
      <c r="D32" s="300" t="s">
        <v>2228</v>
      </c>
      <c r="E32" s="301" t="s">
        <v>2229</v>
      </c>
      <c r="F32" s="301">
        <v>3828</v>
      </c>
      <c r="G32" s="301" t="s">
        <v>975</v>
      </c>
      <c r="H32" s="302" t="s">
        <v>976</v>
      </c>
      <c r="I32" s="302" t="s">
        <v>728</v>
      </c>
      <c r="J32" s="309"/>
      <c r="K32" s="8"/>
    </row>
    <row r="33" spans="2:12" ht="16.5" customHeight="1" thickBot="1" x14ac:dyDescent="0.25">
      <c r="B33" s="7"/>
      <c r="C33" s="7"/>
      <c r="D33" s="303"/>
      <c r="E33" s="304"/>
      <c r="F33" s="304"/>
      <c r="G33" s="304"/>
      <c r="H33" s="305"/>
      <c r="I33" s="305"/>
      <c r="J33" s="310"/>
      <c r="K33" s="8"/>
    </row>
    <row r="34" spans="2:12" ht="6" customHeight="1" thickBot="1" x14ac:dyDescent="0.25">
      <c r="B34" s="7"/>
      <c r="C34" s="36"/>
      <c r="D34" s="37"/>
      <c r="E34" s="37"/>
      <c r="F34" s="37"/>
      <c r="G34" s="37"/>
      <c r="H34" s="37"/>
      <c r="I34" s="37"/>
      <c r="J34" s="38"/>
      <c r="K34" s="8"/>
    </row>
    <row r="35" spans="2:12" ht="5.25" customHeight="1" x14ac:dyDescent="0.2">
      <c r="B35" s="7"/>
      <c r="C35" s="19"/>
      <c r="D35" s="19"/>
      <c r="E35" s="19"/>
      <c r="F35" s="19"/>
      <c r="G35" s="19"/>
      <c r="H35" s="19"/>
      <c r="I35" s="19"/>
      <c r="J35" s="19"/>
      <c r="K35" s="8"/>
    </row>
    <row r="36" spans="2:12" ht="3.75" customHeight="1" thickBot="1" x14ac:dyDescent="0.25">
      <c r="B36" s="7"/>
      <c r="C36" s="19"/>
      <c r="D36" s="19"/>
      <c r="E36" s="19"/>
      <c r="F36" s="19"/>
      <c r="G36" s="19"/>
      <c r="H36" s="19"/>
      <c r="I36" s="19"/>
      <c r="J36" s="19"/>
      <c r="K36" s="8"/>
    </row>
    <row r="37" spans="2:12" ht="15" customHeight="1" x14ac:dyDescent="0.2">
      <c r="B37" s="7"/>
      <c r="C37" s="20"/>
      <c r="D37" s="21" t="s">
        <v>462</v>
      </c>
      <c r="E37" s="22"/>
      <c r="F37" s="22"/>
      <c r="G37" s="22"/>
      <c r="H37" s="22"/>
      <c r="I37" s="22"/>
      <c r="J37" s="23"/>
      <c r="K37" s="8"/>
    </row>
    <row r="38" spans="2:12" ht="8.25" customHeight="1" thickBot="1" x14ac:dyDescent="0.25">
      <c r="B38" s="7"/>
      <c r="C38" s="7"/>
      <c r="D38" s="11"/>
      <c r="E38" s="19"/>
      <c r="F38" s="19"/>
      <c r="G38" s="19"/>
      <c r="H38" s="19"/>
      <c r="I38" s="19"/>
      <c r="J38" s="8"/>
      <c r="K38" s="8"/>
    </row>
    <row r="39" spans="2:12" ht="13.5" customHeight="1" x14ac:dyDescent="0.2">
      <c r="B39" s="7"/>
      <c r="C39" s="7"/>
      <c r="D39" s="599" t="s">
        <v>454</v>
      </c>
      <c r="E39" s="600"/>
      <c r="F39" s="601"/>
      <c r="G39" s="602" t="s">
        <v>455</v>
      </c>
      <c r="H39" s="602" t="s">
        <v>456</v>
      </c>
      <c r="I39" s="608" t="s">
        <v>457</v>
      </c>
      <c r="J39" s="609"/>
      <c r="K39" s="8"/>
    </row>
    <row r="40" spans="2:12" ht="15" customHeight="1" x14ac:dyDescent="0.2">
      <c r="B40" s="7"/>
      <c r="C40" s="7"/>
      <c r="D40" s="24" t="s">
        <v>458</v>
      </c>
      <c r="E40" s="612" t="s">
        <v>459</v>
      </c>
      <c r="F40" s="613"/>
      <c r="G40" s="603"/>
      <c r="H40" s="603"/>
      <c r="I40" s="610"/>
      <c r="J40" s="611"/>
      <c r="K40" s="8"/>
    </row>
    <row r="41" spans="2:12" ht="15.75" x14ac:dyDescent="0.25">
      <c r="B41" s="7"/>
      <c r="C41" s="7"/>
      <c r="D41" s="657" t="s">
        <v>977</v>
      </c>
      <c r="E41" s="598"/>
      <c r="F41" s="459" t="s">
        <v>953</v>
      </c>
      <c r="G41" s="314" t="s">
        <v>978</v>
      </c>
      <c r="H41" s="314" t="s">
        <v>979</v>
      </c>
      <c r="I41" s="651"/>
      <c r="J41" s="652"/>
      <c r="K41" s="8"/>
    </row>
    <row r="42" spans="2:12" ht="13.5" thickBot="1" x14ac:dyDescent="0.25">
      <c r="B42" s="7"/>
      <c r="C42" s="370"/>
      <c r="D42" s="400"/>
      <c r="E42" s="655"/>
      <c r="F42" s="656"/>
      <c r="G42" s="396"/>
      <c r="H42" s="396"/>
      <c r="I42" s="653"/>
      <c r="J42" s="654"/>
      <c r="K42" s="8"/>
    </row>
    <row r="43" spans="2:12" ht="3.75" customHeight="1" thickBot="1" x14ac:dyDescent="0.25">
      <c r="B43" s="7"/>
      <c r="C43" s="36"/>
      <c r="D43" s="37"/>
      <c r="E43" s="39"/>
      <c r="F43" s="39"/>
      <c r="G43" s="39"/>
      <c r="H43" s="39"/>
      <c r="I43" s="401"/>
      <c r="J43" s="402"/>
      <c r="K43" s="8"/>
    </row>
    <row r="44" spans="2:12" ht="5.25" customHeight="1" thickBot="1" x14ac:dyDescent="0.25">
      <c r="B44" s="7"/>
      <c r="C44" s="19"/>
      <c r="D44" s="19"/>
      <c r="E44" s="19"/>
      <c r="F44" s="19"/>
      <c r="G44" s="19"/>
      <c r="H44" s="19"/>
      <c r="I44" s="19"/>
      <c r="J44" s="19"/>
      <c r="K44" s="8"/>
      <c r="L44" s="19"/>
    </row>
    <row r="45" spans="2:12" x14ac:dyDescent="0.2">
      <c r="B45" s="7"/>
      <c r="C45" s="2"/>
      <c r="D45" s="41" t="s">
        <v>463</v>
      </c>
      <c r="E45" s="4"/>
      <c r="F45" s="4"/>
      <c r="G45" s="4"/>
      <c r="H45" s="4"/>
      <c r="I45" s="4"/>
      <c r="J45" s="5"/>
      <c r="K45" s="42"/>
      <c r="L45" s="19"/>
    </row>
    <row r="46" spans="2:12" ht="6.75" customHeight="1" thickBot="1" x14ac:dyDescent="0.25">
      <c r="B46" s="7"/>
      <c r="C46" s="43"/>
      <c r="D46" s="44"/>
      <c r="E46" s="44"/>
      <c r="F46" s="44"/>
      <c r="G46" s="44"/>
      <c r="H46" s="44"/>
      <c r="I46" s="44"/>
      <c r="J46" s="42"/>
      <c r="K46" s="42"/>
      <c r="L46" s="19"/>
    </row>
    <row r="47" spans="2:12" s="12" customFormat="1" x14ac:dyDescent="0.2">
      <c r="B47" s="10"/>
      <c r="C47" s="45"/>
      <c r="D47" s="624" t="s">
        <v>454</v>
      </c>
      <c r="E47" s="625"/>
      <c r="F47" s="602" t="s">
        <v>455</v>
      </c>
      <c r="G47" s="602" t="s">
        <v>456</v>
      </c>
      <c r="H47" s="602" t="s">
        <v>457</v>
      </c>
      <c r="I47" s="602"/>
      <c r="J47" s="626"/>
      <c r="K47" s="15"/>
    </row>
    <row r="48" spans="2:12" s="12" customFormat="1" x14ac:dyDescent="0.2">
      <c r="B48" s="10"/>
      <c r="C48" s="45"/>
      <c r="D48" s="24" t="s">
        <v>458</v>
      </c>
      <c r="E48" s="46" t="s">
        <v>459</v>
      </c>
      <c r="F48" s="603"/>
      <c r="G48" s="603"/>
      <c r="H48" s="47" t="s">
        <v>464</v>
      </c>
      <c r="I48" s="47" t="s">
        <v>465</v>
      </c>
      <c r="J48" s="48" t="s">
        <v>466</v>
      </c>
      <c r="K48" s="15"/>
    </row>
    <row r="49" spans="2:12" ht="7.5" customHeight="1" thickBot="1" x14ac:dyDescent="0.25">
      <c r="B49" s="7"/>
      <c r="C49" s="44"/>
      <c r="D49" s="62"/>
      <c r="E49" s="63"/>
      <c r="F49" s="64"/>
      <c r="G49" s="65"/>
      <c r="H49" s="65"/>
      <c r="I49" s="65"/>
      <c r="J49" s="65"/>
      <c r="K49" s="42"/>
      <c r="L49" s="19"/>
    </row>
    <row r="50" spans="2:12" x14ac:dyDescent="0.2">
      <c r="B50" s="7"/>
      <c r="C50" s="2"/>
      <c r="D50" s="41" t="s">
        <v>467</v>
      </c>
      <c r="E50" s="4"/>
      <c r="F50" s="4"/>
      <c r="G50" s="4"/>
      <c r="H50" s="4"/>
      <c r="I50" s="4"/>
      <c r="J50" s="5"/>
      <c r="K50" s="42"/>
      <c r="L50" s="19"/>
    </row>
    <row r="51" spans="2:12" ht="5.25" customHeight="1" thickBot="1" x14ac:dyDescent="0.25">
      <c r="B51" s="7"/>
      <c r="C51" s="43"/>
      <c r="D51" s="44"/>
      <c r="E51" s="44"/>
      <c r="F51" s="44"/>
      <c r="G51" s="44"/>
      <c r="H51" s="44"/>
      <c r="I51" s="44"/>
      <c r="J51" s="42"/>
      <c r="K51" s="42"/>
      <c r="L51" s="19"/>
    </row>
    <row r="52" spans="2:12" s="12" customFormat="1" x14ac:dyDescent="0.2">
      <c r="B52" s="10"/>
      <c r="C52" s="45"/>
      <c r="D52" s="624" t="s">
        <v>454</v>
      </c>
      <c r="E52" s="625"/>
      <c r="F52" s="602" t="s">
        <v>455</v>
      </c>
      <c r="G52" s="602" t="s">
        <v>456</v>
      </c>
      <c r="H52" s="602" t="s">
        <v>457</v>
      </c>
      <c r="I52" s="602"/>
      <c r="J52" s="626"/>
      <c r="K52" s="15"/>
    </row>
    <row r="53" spans="2:12" s="12" customFormat="1" x14ac:dyDescent="0.2">
      <c r="B53" s="10"/>
      <c r="C53" s="45"/>
      <c r="D53" s="24" t="s">
        <v>458</v>
      </c>
      <c r="E53" s="46" t="s">
        <v>459</v>
      </c>
      <c r="F53" s="603"/>
      <c r="G53" s="603"/>
      <c r="H53" s="47" t="s">
        <v>464</v>
      </c>
      <c r="I53" s="47" t="s">
        <v>465</v>
      </c>
      <c r="J53" s="48" t="s">
        <v>466</v>
      </c>
      <c r="K53" s="15"/>
    </row>
    <row r="54" spans="2:12" ht="7.5" customHeight="1" thickBot="1" x14ac:dyDescent="0.25">
      <c r="B54" s="7"/>
      <c r="C54" s="43"/>
      <c r="D54" s="58"/>
      <c r="E54" s="215"/>
      <c r="F54" s="215"/>
      <c r="G54" s="215"/>
      <c r="H54" s="215"/>
      <c r="I54" s="215"/>
      <c r="J54" s="67"/>
      <c r="K54" s="42"/>
      <c r="L54" s="19"/>
    </row>
    <row r="55" spans="2:12" ht="6.75" customHeight="1" thickBot="1" x14ac:dyDescent="0.25">
      <c r="B55" s="7"/>
      <c r="C55" s="68"/>
      <c r="D55" s="68"/>
      <c r="E55" s="68"/>
      <c r="F55" s="68"/>
      <c r="G55" s="68"/>
      <c r="H55" s="68"/>
      <c r="I55" s="68"/>
      <c r="J55" s="68"/>
      <c r="K55" s="42"/>
      <c r="L55" s="19"/>
    </row>
    <row r="56" spans="2:12" s="77" customFormat="1" ht="38.25" x14ac:dyDescent="0.25">
      <c r="B56" s="69"/>
      <c r="C56" s="70"/>
      <c r="D56" s="71" t="s">
        <v>468</v>
      </c>
      <c r="E56" s="72"/>
      <c r="F56" s="72"/>
      <c r="G56" s="73"/>
      <c r="H56" s="74" t="s">
        <v>469</v>
      </c>
      <c r="I56" s="74" t="s">
        <v>470</v>
      </c>
      <c r="J56" s="75" t="s">
        <v>471</v>
      </c>
      <c r="K56" s="76"/>
    </row>
    <row r="57" spans="2:12" s="77" customFormat="1" x14ac:dyDescent="0.25">
      <c r="B57" s="69"/>
      <c r="C57" s="69"/>
      <c r="D57" s="78" t="s">
        <v>472</v>
      </c>
      <c r="E57" s="79"/>
      <c r="F57" s="79"/>
      <c r="G57" s="79"/>
      <c r="H57" s="80"/>
      <c r="I57" s="80"/>
      <c r="J57" s="81">
        <f>H57+I57</f>
        <v>0</v>
      </c>
      <c r="K57" s="76"/>
    </row>
    <row r="58" spans="2:12" s="77" customFormat="1" x14ac:dyDescent="0.25">
      <c r="B58" s="69"/>
      <c r="C58" s="69"/>
      <c r="D58" s="78" t="s">
        <v>473</v>
      </c>
      <c r="E58" s="79"/>
      <c r="F58" s="79"/>
      <c r="G58" s="79"/>
      <c r="H58" s="80"/>
      <c r="I58" s="80"/>
      <c r="J58" s="81">
        <f t="shared" ref="J58:J68" si="0">H58+I58</f>
        <v>0</v>
      </c>
      <c r="K58" s="76"/>
    </row>
    <row r="59" spans="2:12" s="77" customFormat="1" ht="17.25" customHeight="1" x14ac:dyDescent="0.25">
      <c r="B59" s="69"/>
      <c r="C59" s="69"/>
      <c r="D59" s="82" t="s">
        <v>474</v>
      </c>
      <c r="E59" s="83"/>
      <c r="F59" s="83"/>
      <c r="G59" s="83"/>
      <c r="H59" s="80"/>
      <c r="I59" s="80"/>
      <c r="J59" s="81">
        <f t="shared" si="0"/>
        <v>0</v>
      </c>
      <c r="K59" s="76"/>
    </row>
    <row r="60" spans="2:12" s="77" customFormat="1" ht="17.25" customHeight="1" x14ac:dyDescent="0.25">
      <c r="B60" s="69"/>
      <c r="C60" s="69"/>
      <c r="D60" s="78" t="s">
        <v>475</v>
      </c>
      <c r="E60" s="79"/>
      <c r="F60" s="79"/>
      <c r="G60" s="79"/>
      <c r="H60" s="80"/>
      <c r="I60" s="80"/>
      <c r="J60" s="81">
        <f t="shared" si="0"/>
        <v>0</v>
      </c>
      <c r="K60" s="76"/>
    </row>
    <row r="61" spans="2:12" s="77" customFormat="1" x14ac:dyDescent="0.25">
      <c r="B61" s="69"/>
      <c r="C61" s="69"/>
      <c r="D61" s="78" t="s">
        <v>476</v>
      </c>
      <c r="E61" s="79"/>
      <c r="F61" s="79"/>
      <c r="G61" s="79"/>
      <c r="H61" s="80"/>
      <c r="I61" s="80"/>
      <c r="J61" s="81">
        <f t="shared" si="0"/>
        <v>0</v>
      </c>
      <c r="K61" s="76"/>
    </row>
    <row r="62" spans="2:12" s="77" customFormat="1" x14ac:dyDescent="0.25">
      <c r="B62" s="69"/>
      <c r="C62" s="69"/>
      <c r="D62" s="82" t="s">
        <v>477</v>
      </c>
      <c r="E62" s="83"/>
      <c r="F62" s="83"/>
      <c r="G62" s="83"/>
      <c r="H62" s="80"/>
      <c r="I62" s="80"/>
      <c r="J62" s="81">
        <f t="shared" si="0"/>
        <v>0</v>
      </c>
      <c r="K62" s="76"/>
    </row>
    <row r="63" spans="2:12" s="77" customFormat="1" x14ac:dyDescent="0.25">
      <c r="B63" s="69"/>
      <c r="C63" s="69"/>
      <c r="D63" s="82" t="s">
        <v>650</v>
      </c>
      <c r="E63" s="83"/>
      <c r="F63" s="83"/>
      <c r="G63" s="83"/>
      <c r="H63" s="80"/>
      <c r="I63" s="80"/>
      <c r="J63" s="81">
        <f t="shared" si="0"/>
        <v>0</v>
      </c>
      <c r="K63" s="76"/>
    </row>
    <row r="64" spans="2:12" s="77" customFormat="1" ht="17.25" customHeight="1" x14ac:dyDescent="0.25">
      <c r="B64" s="69"/>
      <c r="C64" s="69"/>
      <c r="D64" s="82" t="s">
        <v>478</v>
      </c>
      <c r="E64" s="83"/>
      <c r="F64" s="83"/>
      <c r="G64" s="83"/>
      <c r="H64" s="80"/>
      <c r="I64" s="80"/>
      <c r="J64" s="81">
        <f t="shared" si="0"/>
        <v>0</v>
      </c>
      <c r="K64" s="76"/>
    </row>
    <row r="65" spans="2:12" s="77" customFormat="1" ht="17.25" customHeight="1" x14ac:dyDescent="0.25">
      <c r="B65" s="69"/>
      <c r="C65" s="69"/>
      <c r="D65" s="82" t="s">
        <v>479</v>
      </c>
      <c r="E65" s="83"/>
      <c r="F65" s="83"/>
      <c r="G65" s="83"/>
      <c r="H65" s="80"/>
      <c r="I65" s="80"/>
      <c r="J65" s="81">
        <f t="shared" si="0"/>
        <v>0</v>
      </c>
      <c r="K65" s="76"/>
    </row>
    <row r="66" spans="2:12" s="77" customFormat="1" ht="17.25" customHeight="1" x14ac:dyDescent="0.25">
      <c r="B66" s="69"/>
      <c r="C66" s="69"/>
      <c r="D66" s="82" t="s">
        <v>480</v>
      </c>
      <c r="E66" s="83"/>
      <c r="F66" s="83"/>
      <c r="G66" s="83"/>
      <c r="H66" s="80"/>
      <c r="I66" s="80"/>
      <c r="J66" s="81">
        <f t="shared" si="0"/>
        <v>0</v>
      </c>
      <c r="K66" s="76"/>
    </row>
    <row r="67" spans="2:12" s="77" customFormat="1" ht="17.25" customHeight="1" x14ac:dyDescent="0.25">
      <c r="B67" s="69"/>
      <c r="C67" s="69"/>
      <c r="D67" s="82" t="s">
        <v>481</v>
      </c>
      <c r="E67" s="83"/>
      <c r="F67" s="83"/>
      <c r="G67" s="83"/>
      <c r="H67" s="84"/>
      <c r="I67" s="80"/>
      <c r="J67" s="81">
        <f t="shared" si="0"/>
        <v>0</v>
      </c>
      <c r="K67" s="76"/>
    </row>
    <row r="68" spans="2:12" s="77" customFormat="1" ht="17.25" customHeight="1" x14ac:dyDescent="0.25">
      <c r="B68" s="69"/>
      <c r="C68" s="69"/>
      <c r="D68" s="82" t="s">
        <v>482</v>
      </c>
      <c r="E68" s="83"/>
      <c r="F68" s="83"/>
      <c r="G68" s="83"/>
      <c r="H68" s="84"/>
      <c r="I68" s="80"/>
      <c r="J68" s="81">
        <f t="shared" si="0"/>
        <v>0</v>
      </c>
      <c r="K68" s="76"/>
    </row>
    <row r="69" spans="2:12" s="77" customFormat="1" ht="17.25" customHeight="1" x14ac:dyDescent="0.25">
      <c r="B69" s="69"/>
      <c r="C69" s="69"/>
      <c r="D69" s="85" t="s">
        <v>2</v>
      </c>
      <c r="E69" s="18"/>
      <c r="F69" s="18"/>
      <c r="G69" s="18"/>
      <c r="H69" s="86">
        <f>SUM(H57:H68)</f>
        <v>0</v>
      </c>
      <c r="I69" s="86">
        <f>SUM(I57:I68)</f>
        <v>0</v>
      </c>
      <c r="J69" s="219">
        <f>SUM(J57:J68)</f>
        <v>0</v>
      </c>
      <c r="K69" s="220"/>
    </row>
    <row r="70" spans="2:12" s="77" customFormat="1" ht="15" customHeight="1" thickBot="1" x14ac:dyDescent="0.3">
      <c r="B70" s="69"/>
      <c r="C70" s="87"/>
      <c r="D70" s="88" t="s">
        <v>483</v>
      </c>
      <c r="E70" s="89"/>
      <c r="F70" s="89"/>
      <c r="G70" s="89"/>
      <c r="H70" s="90"/>
      <c r="I70" s="90"/>
      <c r="J70" s="91"/>
      <c r="K70" s="76"/>
    </row>
    <row r="71" spans="2:12" ht="5.25" customHeight="1" thickBot="1" x14ac:dyDescent="0.25">
      <c r="B71" s="7"/>
      <c r="C71" s="19"/>
      <c r="D71" s="19"/>
      <c r="E71" s="19"/>
      <c r="F71" s="19"/>
      <c r="G71" s="19"/>
      <c r="H71" s="19"/>
      <c r="I71" s="19"/>
      <c r="J71" s="19"/>
      <c r="K71" s="8"/>
      <c r="L71" s="19"/>
    </row>
    <row r="72" spans="2:12" s="97" customFormat="1" x14ac:dyDescent="0.2">
      <c r="B72" s="45"/>
      <c r="C72" s="92"/>
      <c r="D72" s="41" t="s">
        <v>484</v>
      </c>
      <c r="E72" s="93"/>
      <c r="F72" s="93"/>
      <c r="G72" s="41"/>
      <c r="H72" s="41"/>
      <c r="I72" s="41"/>
      <c r="J72" s="94"/>
      <c r="K72" s="95"/>
      <c r="L72" s="96"/>
    </row>
    <row r="73" spans="2:12" s="102" customFormat="1" ht="17.25" customHeight="1" x14ac:dyDescent="0.2">
      <c r="B73" s="98"/>
      <c r="C73" s="98"/>
      <c r="D73" s="99"/>
      <c r="E73" s="100"/>
      <c r="F73" s="100"/>
      <c r="G73" s="100"/>
      <c r="H73" s="100"/>
      <c r="I73" s="100"/>
      <c r="J73" s="221" t="s">
        <v>457</v>
      </c>
      <c r="K73" s="222"/>
      <c r="L73" s="99"/>
    </row>
    <row r="74" spans="2:12" s="102" customFormat="1" ht="17.25" customHeight="1" x14ac:dyDescent="0.25">
      <c r="B74" s="98"/>
      <c r="C74" s="98"/>
      <c r="D74" s="103" t="s">
        <v>485</v>
      </c>
      <c r="E74" s="104"/>
      <c r="F74" s="104"/>
      <c r="G74" s="104"/>
      <c r="H74" s="104"/>
      <c r="I74" s="105"/>
      <c r="J74" s="81"/>
      <c r="K74" s="101"/>
      <c r="L74" s="99"/>
    </row>
    <row r="75" spans="2:12" s="102" customFormat="1" ht="17.25" customHeight="1" x14ac:dyDescent="0.25">
      <c r="B75" s="98"/>
      <c r="C75" s="98"/>
      <c r="D75" s="106" t="s">
        <v>486</v>
      </c>
      <c r="E75" s="104"/>
      <c r="F75" s="104"/>
      <c r="G75" s="104"/>
      <c r="H75" s="104"/>
      <c r="I75" s="104"/>
      <c r="J75" s="81"/>
      <c r="K75" s="101"/>
      <c r="L75" s="99"/>
    </row>
    <row r="76" spans="2:12" s="102" customFormat="1" ht="14.25" customHeight="1" x14ac:dyDescent="0.25">
      <c r="B76" s="98"/>
      <c r="C76" s="98"/>
      <c r="D76" s="107" t="s">
        <v>2</v>
      </c>
      <c r="E76" s="104"/>
      <c r="F76" s="104"/>
      <c r="G76" s="104"/>
      <c r="H76" s="104"/>
      <c r="I76" s="104"/>
      <c r="J76" s="81">
        <f>J74+J75</f>
        <v>0</v>
      </c>
      <c r="K76" s="101"/>
      <c r="L76" s="99"/>
    </row>
    <row r="77" spans="2:12" s="102" customFormat="1" ht="14.25" customHeight="1" thickBot="1" x14ac:dyDescent="0.25">
      <c r="B77" s="98"/>
      <c r="C77" s="108"/>
      <c r="D77" s="88" t="s">
        <v>647</v>
      </c>
      <c r="E77" s="88"/>
      <c r="F77" s="109"/>
      <c r="G77" s="109"/>
      <c r="H77" s="90"/>
      <c r="I77" s="90"/>
      <c r="J77" s="110"/>
      <c r="K77" s="101"/>
    </row>
    <row r="78" spans="2:12" s="6" customFormat="1" ht="7.5" customHeight="1" thickBot="1" x14ac:dyDescent="0.25">
      <c r="B78" s="43"/>
      <c r="C78" s="44"/>
      <c r="D78" s="44"/>
      <c r="E78" s="44"/>
      <c r="F78" s="44"/>
      <c r="G78" s="44"/>
      <c r="H78" s="44"/>
      <c r="I78" s="44"/>
      <c r="J78" s="44"/>
      <c r="K78" s="42"/>
      <c r="L78" s="44"/>
    </row>
    <row r="79" spans="2:12" s="6" customFormat="1" ht="15" customHeight="1" x14ac:dyDescent="0.2">
      <c r="B79" s="43"/>
      <c r="C79" s="2"/>
      <c r="D79" s="21" t="s">
        <v>487</v>
      </c>
      <c r="E79" s="4"/>
      <c r="F79" s="4"/>
      <c r="G79" s="4"/>
      <c r="H79" s="627" t="s">
        <v>457</v>
      </c>
      <c r="I79" s="628"/>
      <c r="J79" s="629"/>
      <c r="K79" s="42"/>
      <c r="L79" s="44"/>
    </row>
    <row r="80" spans="2:12" s="6" customFormat="1" ht="17.25" customHeight="1" x14ac:dyDescent="0.2">
      <c r="B80" s="43"/>
      <c r="C80" s="43"/>
      <c r="D80" s="111" t="s">
        <v>488</v>
      </c>
      <c r="E80" s="112"/>
      <c r="F80" s="111"/>
      <c r="G80" s="113" t="s">
        <v>489</v>
      </c>
      <c r="H80" s="47" t="s">
        <v>464</v>
      </c>
      <c r="I80" s="47" t="s">
        <v>465</v>
      </c>
      <c r="J80" s="48" t="s">
        <v>466</v>
      </c>
      <c r="K80" s="42"/>
      <c r="L80" s="44"/>
    </row>
    <row r="81" spans="2:12" s="120" customFormat="1" ht="17.25" customHeight="1" x14ac:dyDescent="0.2">
      <c r="B81" s="114"/>
      <c r="C81" s="114"/>
      <c r="D81" s="115" t="s">
        <v>490</v>
      </c>
      <c r="E81" s="111"/>
      <c r="F81" s="115"/>
      <c r="G81" s="116">
        <f>COUNT(J17:J33)</f>
        <v>0</v>
      </c>
      <c r="H81" s="86">
        <f>SUM(J17:J33)</f>
        <v>0</v>
      </c>
      <c r="I81" s="117"/>
      <c r="J81" s="118"/>
      <c r="K81" s="119"/>
      <c r="L81" s="14"/>
    </row>
    <row r="82" spans="2:12" s="102" customFormat="1" ht="17.25" customHeight="1" x14ac:dyDescent="0.25">
      <c r="B82" s="98"/>
      <c r="C82" s="98"/>
      <c r="D82" s="115" t="s">
        <v>491</v>
      </c>
      <c r="E82" s="115"/>
      <c r="F82" s="115"/>
      <c r="G82" s="121">
        <f>COUNT(I41:J42)</f>
        <v>0</v>
      </c>
      <c r="H82" s="223">
        <f>SUM(I41:J42)</f>
        <v>0</v>
      </c>
      <c r="I82" s="122"/>
      <c r="J82" s="123"/>
      <c r="K82" s="101"/>
      <c r="L82" s="99"/>
    </row>
    <row r="83" spans="2:12" s="102" customFormat="1" ht="17.25" customHeight="1" x14ac:dyDescent="0.25">
      <c r="B83" s="98"/>
      <c r="C83" s="98"/>
      <c r="D83" s="115" t="s">
        <v>492</v>
      </c>
      <c r="E83" s="115"/>
      <c r="F83" s="115"/>
      <c r="G83" s="121">
        <f>COUNT(#REF!)</f>
        <v>0</v>
      </c>
      <c r="H83" s="121"/>
      <c r="I83" s="121"/>
      <c r="J83" s="81"/>
      <c r="K83" s="101"/>
      <c r="L83" s="99"/>
    </row>
    <row r="84" spans="2:12" s="102" customFormat="1" ht="17.25" customHeight="1" x14ac:dyDescent="0.25">
      <c r="B84" s="98"/>
      <c r="C84" s="98"/>
      <c r="D84" s="115" t="s">
        <v>493</v>
      </c>
      <c r="E84" s="115"/>
      <c r="F84" s="115"/>
      <c r="G84" s="121">
        <f>COUNT(#REF!)</f>
        <v>0</v>
      </c>
      <c r="H84" s="121"/>
      <c r="I84" s="121"/>
      <c r="J84" s="81"/>
      <c r="K84" s="101"/>
      <c r="L84" s="99"/>
    </row>
    <row r="85" spans="2:12" s="102" customFormat="1" ht="17.25" customHeight="1" x14ac:dyDescent="0.25">
      <c r="B85" s="98"/>
      <c r="C85" s="98"/>
      <c r="D85" s="124" t="s">
        <v>494</v>
      </c>
      <c r="E85" s="115"/>
      <c r="F85" s="115"/>
      <c r="G85" s="122"/>
      <c r="H85" s="223">
        <f>J76</f>
        <v>0</v>
      </c>
      <c r="I85" s="122"/>
      <c r="J85" s="123"/>
      <c r="K85" s="101"/>
      <c r="L85" s="99"/>
    </row>
    <row r="86" spans="2:12" s="102" customFormat="1" ht="17.25" customHeight="1" x14ac:dyDescent="0.25">
      <c r="B86" s="98"/>
      <c r="C86" s="98"/>
      <c r="D86" s="124" t="s">
        <v>495</v>
      </c>
      <c r="E86" s="115"/>
      <c r="F86" s="115"/>
      <c r="G86" s="122"/>
      <c r="H86" s="122"/>
      <c r="I86" s="223">
        <f>H69</f>
        <v>0</v>
      </c>
      <c r="J86" s="81">
        <f>I69</f>
        <v>0</v>
      </c>
      <c r="K86" s="101"/>
      <c r="L86" s="99"/>
    </row>
    <row r="87" spans="2:12" s="102" customFormat="1" ht="17.25" customHeight="1" x14ac:dyDescent="0.25">
      <c r="B87" s="98"/>
      <c r="C87" s="98"/>
      <c r="D87" s="124" t="s">
        <v>496</v>
      </c>
      <c r="E87" s="115"/>
      <c r="F87" s="115"/>
      <c r="G87" s="121"/>
      <c r="H87" s="122"/>
      <c r="I87" s="122"/>
      <c r="J87" s="81"/>
      <c r="K87" s="101"/>
      <c r="L87" s="99"/>
    </row>
    <row r="88" spans="2:12" s="102" customFormat="1" ht="17.25" customHeight="1" x14ac:dyDescent="0.25">
      <c r="B88" s="98"/>
      <c r="C88" s="98"/>
      <c r="D88" s="125" t="s">
        <v>497</v>
      </c>
      <c r="E88" s="115"/>
      <c r="F88" s="125"/>
      <c r="G88" s="80">
        <f>G87+G84+G83+G82+G81</f>
        <v>0</v>
      </c>
      <c r="H88" s="80">
        <f>SUM(H81:H85)</f>
        <v>0</v>
      </c>
      <c r="I88" s="80">
        <f>I83+I84+I86</f>
        <v>0</v>
      </c>
      <c r="J88" s="81">
        <f>J83+J84+J86+J87</f>
        <v>0</v>
      </c>
      <c r="K88" s="101"/>
      <c r="L88" s="99"/>
    </row>
    <row r="89" spans="2:12" s="102" customFormat="1" ht="17.25" customHeight="1" thickBot="1" x14ac:dyDescent="0.3">
      <c r="B89" s="98"/>
      <c r="C89" s="108"/>
      <c r="D89" s="126" t="s">
        <v>498</v>
      </c>
      <c r="E89" s="127"/>
      <c r="F89" s="126"/>
      <c r="G89" s="128">
        <f>G88</f>
        <v>0</v>
      </c>
      <c r="H89" s="642">
        <f>H88+I88+J88</f>
        <v>0</v>
      </c>
      <c r="I89" s="643"/>
      <c r="J89" s="644"/>
      <c r="K89" s="101"/>
      <c r="L89" s="99"/>
    </row>
    <row r="90" spans="2:12" ht="6.75" customHeight="1" thickBot="1" x14ac:dyDescent="0.25">
      <c r="B90" s="36"/>
      <c r="C90" s="37"/>
      <c r="D90" s="37"/>
      <c r="E90" s="37"/>
      <c r="F90" s="37"/>
      <c r="G90" s="37"/>
      <c r="H90" s="37"/>
      <c r="I90" s="37"/>
      <c r="J90" s="37"/>
      <c r="K90" s="38"/>
      <c r="L90" s="19"/>
    </row>
  </sheetData>
  <mergeCells count="26">
    <mergeCell ref="H89:J89"/>
    <mergeCell ref="D52:E52"/>
    <mergeCell ref="F52:F53"/>
    <mergeCell ref="G52:G53"/>
    <mergeCell ref="H52:J52"/>
    <mergeCell ref="H79:J79"/>
    <mergeCell ref="I41:J41"/>
    <mergeCell ref="D47:E47"/>
    <mergeCell ref="F47:F48"/>
    <mergeCell ref="G47:G48"/>
    <mergeCell ref="H47:J47"/>
    <mergeCell ref="I42:J42"/>
    <mergeCell ref="E42:F42"/>
    <mergeCell ref="D41:E41"/>
    <mergeCell ref="C3:J5"/>
    <mergeCell ref="D15:E15"/>
    <mergeCell ref="F15:F16"/>
    <mergeCell ref="G15:G16"/>
    <mergeCell ref="H15:H16"/>
    <mergeCell ref="I15:I16"/>
    <mergeCell ref="J15:J16"/>
    <mergeCell ref="D39:F39"/>
    <mergeCell ref="G39:G40"/>
    <mergeCell ref="H39:H40"/>
    <mergeCell ref="I39:J40"/>
    <mergeCell ref="E40:F40"/>
  </mergeCells>
  <phoneticPr fontId="16" type="noConversion"/>
  <printOptions horizontalCentered="1"/>
  <pageMargins left="0.23622047244094491" right="0.23622047244094491" top="0.67" bottom="0.31496062992125984" header="0.42" footer="0.31496062992125984"/>
  <pageSetup paperSize="9" scale="50" fitToHeight="0" orientation="portrait" verticalDpi="598"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27"/>
  <sheetViews>
    <sheetView showGridLines="0" view="pageBreakPreview" topLeftCell="A109" zoomScale="80" zoomScaleSheetLayoutView="80" workbookViewId="0">
      <selection activeCell="A128" sqref="A128:XFD142"/>
    </sheetView>
  </sheetViews>
  <sheetFormatPr defaultRowHeight="12.75" x14ac:dyDescent="0.2"/>
  <cols>
    <col min="1" max="1" width="4.28515625" style="1" customWidth="1"/>
    <col min="2" max="2" width="4.5703125" style="1" customWidth="1"/>
    <col min="3" max="3" width="6.140625" style="1" customWidth="1"/>
    <col min="4" max="4" width="37.140625" style="1" customWidth="1"/>
    <col min="5" max="5" width="42.42578125" style="1" customWidth="1"/>
    <col min="6" max="6" width="12.28515625" style="1" customWidth="1"/>
    <col min="7" max="7" width="27" style="1" customWidth="1"/>
    <col min="8" max="8" width="26.28515625" style="1" customWidth="1"/>
    <col min="9" max="9" width="14.28515625" style="1" customWidth="1"/>
    <col min="10" max="10" width="22"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199</v>
      </c>
      <c r="F8" s="11"/>
      <c r="G8" s="14" t="s">
        <v>448</v>
      </c>
      <c r="H8" s="17" t="s">
        <v>628</v>
      </c>
      <c r="I8" s="14"/>
      <c r="J8" s="11"/>
      <c r="K8" s="15"/>
    </row>
    <row r="9" spans="2:11" s="12" customFormat="1" x14ac:dyDescent="0.2">
      <c r="B9" s="10"/>
      <c r="C9" s="11" t="s">
        <v>591</v>
      </c>
      <c r="D9" s="11"/>
      <c r="E9" s="16"/>
      <c r="F9" s="11" t="s">
        <v>449</v>
      </c>
      <c r="G9" s="14" t="s">
        <v>450</v>
      </c>
      <c r="H9" s="18" t="s">
        <v>629</v>
      </c>
      <c r="I9" s="14"/>
      <c r="J9" s="11"/>
      <c r="K9" s="15"/>
    </row>
    <row r="10" spans="2:11" s="12" customFormat="1" x14ac:dyDescent="0.2">
      <c r="B10" s="10"/>
      <c r="C10" s="11"/>
      <c r="D10" s="11"/>
      <c r="E10" s="11"/>
      <c r="F10" s="11"/>
      <c r="G10" s="14" t="s">
        <v>451</v>
      </c>
      <c r="H10" s="18">
        <v>602</v>
      </c>
      <c r="I10" s="14"/>
      <c r="J10" s="11"/>
      <c r="K10" s="15"/>
    </row>
    <row r="11" spans="2:11" s="12" customFormat="1" x14ac:dyDescent="0.2">
      <c r="B11" s="10"/>
      <c r="C11" s="11"/>
      <c r="D11" s="11"/>
      <c r="E11" s="11"/>
      <c r="F11" s="11"/>
      <c r="G11" s="14" t="s">
        <v>452</v>
      </c>
      <c r="H11" s="18">
        <v>2920300407</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40.5" customHeight="1" x14ac:dyDescent="0.2">
      <c r="B16" s="7"/>
      <c r="C16" s="7"/>
      <c r="D16" s="214" t="s">
        <v>594</v>
      </c>
      <c r="E16" s="213" t="s">
        <v>595</v>
      </c>
      <c r="F16" s="618"/>
      <c r="G16" s="618"/>
      <c r="H16" s="605"/>
      <c r="I16" s="605"/>
      <c r="J16" s="607"/>
      <c r="K16" s="8"/>
    </row>
    <row r="17" spans="2:11" ht="25.5" x14ac:dyDescent="0.2">
      <c r="B17" s="7"/>
      <c r="C17" s="7"/>
      <c r="D17" s="300" t="s">
        <v>1766</v>
      </c>
      <c r="E17" s="30" t="s">
        <v>1767</v>
      </c>
      <c r="F17" s="30">
        <v>220</v>
      </c>
      <c r="G17" s="438" t="s">
        <v>1768</v>
      </c>
      <c r="H17" s="31" t="s">
        <v>1769</v>
      </c>
      <c r="I17" s="31" t="s">
        <v>1414</v>
      </c>
      <c r="J17" s="318"/>
      <c r="K17" s="8"/>
    </row>
    <row r="18" spans="2:11" x14ac:dyDescent="0.2">
      <c r="B18" s="7"/>
      <c r="C18" s="7"/>
      <c r="D18" s="300" t="s">
        <v>1770</v>
      </c>
      <c r="E18" s="30" t="s">
        <v>1771</v>
      </c>
      <c r="F18" s="30">
        <v>202</v>
      </c>
      <c r="G18" s="30" t="s">
        <v>1772</v>
      </c>
      <c r="H18" s="31" t="s">
        <v>1773</v>
      </c>
      <c r="I18" s="31" t="s">
        <v>702</v>
      </c>
      <c r="J18" s="318"/>
      <c r="K18" s="8"/>
    </row>
    <row r="19" spans="2:11" ht="25.5" x14ac:dyDescent="0.2">
      <c r="B19" s="7"/>
      <c r="C19" s="7"/>
      <c r="D19" s="439" t="s">
        <v>1774</v>
      </c>
      <c r="E19" s="30" t="s">
        <v>1775</v>
      </c>
      <c r="F19" s="30">
        <v>280</v>
      </c>
      <c r="G19" s="440" t="s">
        <v>1768</v>
      </c>
      <c r="H19" s="441" t="s">
        <v>1776</v>
      </c>
      <c r="I19" s="31" t="s">
        <v>702</v>
      </c>
      <c r="J19" s="318"/>
      <c r="K19" s="8"/>
    </row>
    <row r="20" spans="2:11" ht="16.5" customHeight="1" x14ac:dyDescent="0.2">
      <c r="B20" s="7"/>
      <c r="C20" s="7"/>
      <c r="D20" s="439" t="s">
        <v>1777</v>
      </c>
      <c r="E20" s="30" t="s">
        <v>1778</v>
      </c>
      <c r="F20" s="30">
        <v>72</v>
      </c>
      <c r="G20" s="30" t="s">
        <v>1779</v>
      </c>
      <c r="H20" s="31" t="s">
        <v>1780</v>
      </c>
      <c r="I20" s="31" t="s">
        <v>1414</v>
      </c>
      <c r="J20" s="318"/>
      <c r="K20" s="8"/>
    </row>
    <row r="21" spans="2:11" ht="25.5" x14ac:dyDescent="0.2">
      <c r="B21" s="7"/>
      <c r="C21" s="7"/>
      <c r="D21" s="439" t="s">
        <v>1781</v>
      </c>
      <c r="E21" s="438" t="s">
        <v>1782</v>
      </c>
      <c r="F21" s="30">
        <v>162</v>
      </c>
      <c r="G21" s="30" t="s">
        <v>1783</v>
      </c>
      <c r="H21" s="31" t="s">
        <v>1784</v>
      </c>
      <c r="I21" s="31" t="s">
        <v>1414</v>
      </c>
      <c r="J21" s="318"/>
      <c r="K21" s="8"/>
    </row>
    <row r="22" spans="2:11" ht="25.5" x14ac:dyDescent="0.2">
      <c r="B22" s="7"/>
      <c r="C22" s="7"/>
      <c r="D22" s="439" t="s">
        <v>1785</v>
      </c>
      <c r="E22" s="438" t="s">
        <v>1786</v>
      </c>
      <c r="F22" s="30">
        <v>440</v>
      </c>
      <c r="G22" s="30" t="s">
        <v>1783</v>
      </c>
      <c r="H22" s="31" t="s">
        <v>1787</v>
      </c>
      <c r="I22" s="31" t="s">
        <v>1414</v>
      </c>
      <c r="J22" s="318"/>
      <c r="K22" s="8"/>
    </row>
    <row r="23" spans="2:11" ht="25.5" x14ac:dyDescent="0.2">
      <c r="B23" s="7"/>
      <c r="C23" s="7"/>
      <c r="D23" s="439" t="s">
        <v>1788</v>
      </c>
      <c r="E23" s="30" t="s">
        <v>1789</v>
      </c>
      <c r="F23" s="30">
        <v>380</v>
      </c>
      <c r="G23" s="30" t="s">
        <v>1768</v>
      </c>
      <c r="H23" s="31" t="s">
        <v>1790</v>
      </c>
      <c r="I23" s="31" t="s">
        <v>702</v>
      </c>
      <c r="J23" s="318"/>
      <c r="K23" s="8"/>
    </row>
    <row r="24" spans="2:11" ht="25.5" x14ac:dyDescent="0.2">
      <c r="B24" s="7"/>
      <c r="C24" s="7"/>
      <c r="D24" s="439" t="s">
        <v>1791</v>
      </c>
      <c r="E24" s="30" t="s">
        <v>1792</v>
      </c>
      <c r="F24" s="30">
        <v>210</v>
      </c>
      <c r="G24" s="30" t="s">
        <v>1768</v>
      </c>
      <c r="H24" s="31" t="s">
        <v>1793</v>
      </c>
      <c r="I24" s="31" t="s">
        <v>1414</v>
      </c>
      <c r="J24" s="318"/>
      <c r="K24" s="8"/>
    </row>
    <row r="25" spans="2:11" ht="26.25" customHeight="1" x14ac:dyDescent="0.2">
      <c r="B25" s="7"/>
      <c r="C25" s="7"/>
      <c r="D25" s="439" t="s">
        <v>1794</v>
      </c>
      <c r="E25" s="30" t="s">
        <v>1795</v>
      </c>
      <c r="F25" s="30">
        <v>102</v>
      </c>
      <c r="G25" s="30" t="s">
        <v>1768</v>
      </c>
      <c r="H25" s="31" t="s">
        <v>1796</v>
      </c>
      <c r="I25" s="31" t="s">
        <v>1414</v>
      </c>
      <c r="J25" s="318"/>
      <c r="K25" s="8"/>
    </row>
    <row r="26" spans="2:11" ht="25.5" x14ac:dyDescent="0.2">
      <c r="B26" s="7"/>
      <c r="C26" s="7"/>
      <c r="D26" s="439" t="s">
        <v>1797</v>
      </c>
      <c r="E26" s="30" t="s">
        <v>1798</v>
      </c>
      <c r="F26" s="30">
        <v>410</v>
      </c>
      <c r="G26" s="30" t="s">
        <v>1768</v>
      </c>
      <c r="H26" s="31" t="s">
        <v>1799</v>
      </c>
      <c r="I26" s="31" t="s">
        <v>1414</v>
      </c>
      <c r="J26" s="318"/>
      <c r="K26" s="8"/>
    </row>
    <row r="27" spans="2:11" ht="25.5" x14ac:dyDescent="0.2">
      <c r="B27" s="7"/>
      <c r="C27" s="7"/>
      <c r="D27" s="439" t="s">
        <v>1800</v>
      </c>
      <c r="E27" s="30" t="s">
        <v>1801</v>
      </c>
      <c r="F27" s="30">
        <v>122</v>
      </c>
      <c r="G27" s="30" t="s">
        <v>1779</v>
      </c>
      <c r="H27" s="31" t="s">
        <v>1802</v>
      </c>
      <c r="I27" s="31" t="s">
        <v>1414</v>
      </c>
      <c r="J27" s="318"/>
      <c r="K27" s="8"/>
    </row>
    <row r="28" spans="2:11" ht="25.5" x14ac:dyDescent="0.2">
      <c r="B28" s="7"/>
      <c r="C28" s="7"/>
      <c r="D28" s="439" t="s">
        <v>1803</v>
      </c>
      <c r="E28" s="30" t="s">
        <v>1804</v>
      </c>
      <c r="F28" s="30">
        <v>182</v>
      </c>
      <c r="G28" s="30" t="s">
        <v>1768</v>
      </c>
      <c r="H28" s="31" t="s">
        <v>1802</v>
      </c>
      <c r="I28" s="31" t="s">
        <v>1414</v>
      </c>
      <c r="J28" s="318"/>
      <c r="K28" s="8"/>
    </row>
    <row r="29" spans="2:11" ht="25.5" x14ac:dyDescent="0.2">
      <c r="B29" s="7"/>
      <c r="C29" s="7"/>
      <c r="D29" s="439" t="s">
        <v>1805</v>
      </c>
      <c r="E29" s="30" t="s">
        <v>1806</v>
      </c>
      <c r="F29" s="30">
        <v>68</v>
      </c>
      <c r="G29" s="30" t="s">
        <v>1768</v>
      </c>
      <c r="H29" s="31" t="s">
        <v>1796</v>
      </c>
      <c r="I29" s="31" t="s">
        <v>1414</v>
      </c>
      <c r="J29" s="318"/>
      <c r="K29" s="8"/>
    </row>
    <row r="30" spans="2:11" ht="27.75" customHeight="1" x14ac:dyDescent="0.2">
      <c r="B30" s="7"/>
      <c r="C30" s="7"/>
      <c r="D30" s="300" t="s">
        <v>1807</v>
      </c>
      <c r="E30" s="30" t="s">
        <v>1808</v>
      </c>
      <c r="F30" s="30">
        <v>135</v>
      </c>
      <c r="G30" s="30" t="s">
        <v>1768</v>
      </c>
      <c r="H30" s="31" t="s">
        <v>1809</v>
      </c>
      <c r="I30" s="31" t="s">
        <v>1414</v>
      </c>
      <c r="J30" s="318"/>
      <c r="K30" s="8"/>
    </row>
    <row r="31" spans="2:11" ht="25.5" customHeight="1" x14ac:dyDescent="0.2">
      <c r="B31" s="7"/>
      <c r="C31" s="7"/>
      <c r="D31" s="439" t="s">
        <v>1810</v>
      </c>
      <c r="E31" s="438" t="s">
        <v>1811</v>
      </c>
      <c r="F31" s="30">
        <v>155</v>
      </c>
      <c r="G31" s="30" t="s">
        <v>1783</v>
      </c>
      <c r="H31" s="31" t="s">
        <v>1812</v>
      </c>
      <c r="I31" s="31" t="s">
        <v>1414</v>
      </c>
      <c r="J31" s="318"/>
      <c r="K31" s="8"/>
    </row>
    <row r="32" spans="2:11" ht="16.5" customHeight="1" x14ac:dyDescent="0.2">
      <c r="B32" s="7"/>
      <c r="C32" s="7"/>
      <c r="D32" s="439" t="s">
        <v>1813</v>
      </c>
      <c r="E32" s="30" t="s">
        <v>1814</v>
      </c>
      <c r="F32" s="30">
        <v>69</v>
      </c>
      <c r="G32" s="30" t="s">
        <v>1768</v>
      </c>
      <c r="H32" s="31" t="s">
        <v>1802</v>
      </c>
      <c r="I32" s="31" t="s">
        <v>1414</v>
      </c>
      <c r="J32" s="318"/>
      <c r="K32" s="8"/>
    </row>
    <row r="33" spans="2:11" ht="26.25" customHeight="1" x14ac:dyDescent="0.2">
      <c r="B33" s="7"/>
      <c r="C33" s="7"/>
      <c r="D33" s="439" t="s">
        <v>1815</v>
      </c>
      <c r="E33" s="30" t="s">
        <v>1816</v>
      </c>
      <c r="F33" s="30">
        <v>87</v>
      </c>
      <c r="G33" s="30" t="s">
        <v>1768</v>
      </c>
      <c r="H33" s="31" t="s">
        <v>1793</v>
      </c>
      <c r="I33" s="31" t="s">
        <v>1414</v>
      </c>
      <c r="J33" s="318"/>
      <c r="K33" s="8"/>
    </row>
    <row r="34" spans="2:11" ht="14.25" customHeight="1" x14ac:dyDescent="0.2">
      <c r="B34" s="7"/>
      <c r="C34" s="7"/>
      <c r="D34" s="439" t="s">
        <v>1770</v>
      </c>
      <c r="E34" s="438" t="s">
        <v>1817</v>
      </c>
      <c r="F34" s="30">
        <v>966</v>
      </c>
      <c r="G34" s="30" t="s">
        <v>1818</v>
      </c>
      <c r="H34" s="31" t="s">
        <v>1773</v>
      </c>
      <c r="I34" s="31" t="s">
        <v>702</v>
      </c>
      <c r="J34" s="318"/>
      <c r="K34" s="8"/>
    </row>
    <row r="35" spans="2:11" ht="25.5" customHeight="1" x14ac:dyDescent="0.2">
      <c r="B35" s="7"/>
      <c r="C35" s="7"/>
      <c r="D35" s="439" t="s">
        <v>1819</v>
      </c>
      <c r="E35" s="30" t="s">
        <v>1820</v>
      </c>
      <c r="F35" s="30">
        <v>259</v>
      </c>
      <c r="G35" s="438" t="s">
        <v>1821</v>
      </c>
      <c r="H35" s="31" t="s">
        <v>1822</v>
      </c>
      <c r="I35" s="31" t="s">
        <v>1414</v>
      </c>
      <c r="J35" s="318"/>
      <c r="K35" s="8"/>
    </row>
    <row r="36" spans="2:11" ht="27.75" customHeight="1" x14ac:dyDescent="0.2">
      <c r="B36" s="7"/>
      <c r="C36" s="7"/>
      <c r="D36" s="439" t="s">
        <v>1823</v>
      </c>
      <c r="E36" s="438" t="s">
        <v>1824</v>
      </c>
      <c r="F36" s="30">
        <v>98</v>
      </c>
      <c r="G36" s="438" t="s">
        <v>1768</v>
      </c>
      <c r="H36" s="31" t="s">
        <v>1799</v>
      </c>
      <c r="I36" s="31" t="s">
        <v>1414</v>
      </c>
      <c r="J36" s="313"/>
      <c r="K36" s="8"/>
    </row>
    <row r="37" spans="2:11" ht="39.75" customHeight="1" x14ac:dyDescent="0.2">
      <c r="B37" s="7"/>
      <c r="C37" s="7"/>
      <c r="D37" s="439" t="s">
        <v>1825</v>
      </c>
      <c r="E37" s="438" t="s">
        <v>1826</v>
      </c>
      <c r="F37" s="30">
        <v>483</v>
      </c>
      <c r="G37" s="438" t="s">
        <v>1768</v>
      </c>
      <c r="H37" s="31" t="s">
        <v>1802</v>
      </c>
      <c r="I37" s="31" t="s">
        <v>1414</v>
      </c>
      <c r="J37" s="313"/>
      <c r="K37" s="8"/>
    </row>
    <row r="38" spans="2:11" ht="25.5" x14ac:dyDescent="0.2">
      <c r="B38" s="7"/>
      <c r="C38" s="7"/>
      <c r="D38" s="439" t="s">
        <v>1827</v>
      </c>
      <c r="E38" s="438" t="s">
        <v>1828</v>
      </c>
      <c r="F38" s="30">
        <v>131</v>
      </c>
      <c r="G38" s="438" t="s">
        <v>1818</v>
      </c>
      <c r="H38" s="31" t="s">
        <v>1829</v>
      </c>
      <c r="I38" s="31" t="s">
        <v>1414</v>
      </c>
      <c r="J38" s="313"/>
      <c r="K38" s="8"/>
    </row>
    <row r="39" spans="2:11" ht="25.5" x14ac:dyDescent="0.2">
      <c r="B39" s="7"/>
      <c r="C39" s="7"/>
      <c r="D39" s="439" t="s">
        <v>1830</v>
      </c>
      <c r="E39" s="438" t="s">
        <v>1831</v>
      </c>
      <c r="F39" s="30">
        <v>161</v>
      </c>
      <c r="G39" s="438" t="s">
        <v>1768</v>
      </c>
      <c r="H39" s="31" t="s">
        <v>1832</v>
      </c>
      <c r="I39" s="31" t="s">
        <v>1414</v>
      </c>
      <c r="J39" s="313"/>
      <c r="K39" s="8"/>
    </row>
    <row r="40" spans="2:11" ht="27" customHeight="1" x14ac:dyDescent="0.2">
      <c r="B40" s="7"/>
      <c r="C40" s="7"/>
      <c r="D40" s="439" t="s">
        <v>1833</v>
      </c>
      <c r="E40" s="438" t="s">
        <v>1834</v>
      </c>
      <c r="F40" s="30">
        <v>277</v>
      </c>
      <c r="G40" s="438" t="s">
        <v>1835</v>
      </c>
      <c r="H40" s="31" t="s">
        <v>1836</v>
      </c>
      <c r="I40" s="31" t="s">
        <v>1414</v>
      </c>
      <c r="J40" s="313"/>
      <c r="K40" s="8"/>
    </row>
    <row r="41" spans="2:11" ht="17.25" customHeight="1" x14ac:dyDescent="0.2">
      <c r="B41" s="7"/>
      <c r="C41" s="7"/>
      <c r="D41" s="439" t="s">
        <v>1837</v>
      </c>
      <c r="E41" s="30" t="s">
        <v>1838</v>
      </c>
      <c r="F41" s="30">
        <v>86</v>
      </c>
      <c r="G41" s="30" t="s">
        <v>1768</v>
      </c>
      <c r="H41" s="31" t="s">
        <v>1809</v>
      </c>
      <c r="I41" s="31" t="s">
        <v>1414</v>
      </c>
      <c r="J41" s="313"/>
      <c r="K41" s="8"/>
    </row>
    <row r="42" spans="2:11" ht="27.75" customHeight="1" x14ac:dyDescent="0.2">
      <c r="B42" s="7"/>
      <c r="C42" s="7"/>
      <c r="D42" s="439" t="s">
        <v>1839</v>
      </c>
      <c r="E42" s="30" t="s">
        <v>1840</v>
      </c>
      <c r="F42" s="30">
        <v>323</v>
      </c>
      <c r="G42" s="30" t="s">
        <v>1768</v>
      </c>
      <c r="H42" s="31" t="s">
        <v>1793</v>
      </c>
      <c r="I42" s="31" t="s">
        <v>1414</v>
      </c>
      <c r="J42" s="313"/>
      <c r="K42" s="8"/>
    </row>
    <row r="43" spans="2:11" ht="24.75" customHeight="1" x14ac:dyDescent="0.2">
      <c r="B43" s="7"/>
      <c r="C43" s="7"/>
      <c r="D43" s="439" t="s">
        <v>1841</v>
      </c>
      <c r="E43" s="438" t="s">
        <v>1842</v>
      </c>
      <c r="F43" s="30">
        <v>114</v>
      </c>
      <c r="G43" s="30" t="s">
        <v>1779</v>
      </c>
      <c r="H43" s="31" t="s">
        <v>1802</v>
      </c>
      <c r="I43" s="31" t="s">
        <v>1414</v>
      </c>
      <c r="J43" s="313"/>
      <c r="K43" s="8"/>
    </row>
    <row r="44" spans="2:11" x14ac:dyDescent="0.2">
      <c r="B44" s="7"/>
      <c r="C44" s="7"/>
      <c r="D44" s="300" t="s">
        <v>1843</v>
      </c>
      <c r="E44" s="30" t="s">
        <v>1844</v>
      </c>
      <c r="F44" s="30">
        <v>71</v>
      </c>
      <c r="G44" s="30" t="s">
        <v>1768</v>
      </c>
      <c r="H44" s="31" t="s">
        <v>1796</v>
      </c>
      <c r="I44" s="31" t="s">
        <v>702</v>
      </c>
      <c r="J44" s="313"/>
      <c r="K44" s="8"/>
    </row>
    <row r="45" spans="2:11" ht="24" customHeight="1" x14ac:dyDescent="0.2">
      <c r="B45" s="7"/>
      <c r="C45" s="7"/>
      <c r="D45" s="300" t="s">
        <v>1845</v>
      </c>
      <c r="E45" s="30" t="s">
        <v>1846</v>
      </c>
      <c r="F45" s="30">
        <v>237</v>
      </c>
      <c r="G45" s="30" t="s">
        <v>1779</v>
      </c>
      <c r="H45" s="31" t="s">
        <v>1847</v>
      </c>
      <c r="I45" s="31" t="s">
        <v>1414</v>
      </c>
      <c r="J45" s="313"/>
      <c r="K45" s="8"/>
    </row>
    <row r="46" spans="2:11" ht="27.75" customHeight="1" x14ac:dyDescent="0.2">
      <c r="B46" s="7"/>
      <c r="C46" s="7"/>
      <c r="D46" s="439" t="s">
        <v>1848</v>
      </c>
      <c r="E46" s="30" t="s">
        <v>1849</v>
      </c>
      <c r="F46" s="30">
        <v>237</v>
      </c>
      <c r="G46" s="30" t="s">
        <v>1783</v>
      </c>
      <c r="H46" s="31" t="s">
        <v>1850</v>
      </c>
      <c r="I46" s="31" t="s">
        <v>1414</v>
      </c>
      <c r="J46" s="313"/>
      <c r="K46" s="8"/>
    </row>
    <row r="47" spans="2:11" ht="25.5" x14ac:dyDescent="0.2">
      <c r="B47" s="7"/>
      <c r="C47" s="7"/>
      <c r="D47" s="439" t="s">
        <v>1851</v>
      </c>
      <c r="E47" s="438" t="s">
        <v>1852</v>
      </c>
      <c r="F47" s="30">
        <v>167</v>
      </c>
      <c r="G47" s="30" t="s">
        <v>1768</v>
      </c>
      <c r="H47" s="31" t="s">
        <v>1847</v>
      </c>
      <c r="I47" s="31" t="s">
        <v>1414</v>
      </c>
      <c r="J47" s="313"/>
      <c r="K47" s="8"/>
    </row>
    <row r="48" spans="2:11" ht="27" customHeight="1" x14ac:dyDescent="0.2">
      <c r="B48" s="7"/>
      <c r="C48" s="7"/>
      <c r="D48" s="439" t="s">
        <v>1853</v>
      </c>
      <c r="E48" s="30" t="s">
        <v>1854</v>
      </c>
      <c r="F48" s="30">
        <v>199</v>
      </c>
      <c r="G48" s="30" t="s">
        <v>1768</v>
      </c>
      <c r="H48" s="31" t="s">
        <v>1847</v>
      </c>
      <c r="I48" s="31" t="s">
        <v>1414</v>
      </c>
      <c r="J48" s="313"/>
      <c r="K48" s="8"/>
    </row>
    <row r="49" spans="2:11" ht="27" customHeight="1" x14ac:dyDescent="0.2">
      <c r="B49" s="7"/>
      <c r="C49" s="7"/>
      <c r="D49" s="439" t="s">
        <v>1855</v>
      </c>
      <c r="E49" s="30" t="s">
        <v>1856</v>
      </c>
      <c r="F49" s="30">
        <v>83</v>
      </c>
      <c r="G49" s="30" t="s">
        <v>1768</v>
      </c>
      <c r="H49" s="31" t="s">
        <v>1847</v>
      </c>
      <c r="I49" s="31" t="s">
        <v>1414</v>
      </c>
      <c r="J49" s="313"/>
      <c r="K49" s="8"/>
    </row>
    <row r="50" spans="2:11" ht="27" customHeight="1" x14ac:dyDescent="0.2">
      <c r="B50" s="7"/>
      <c r="C50" s="7"/>
      <c r="D50" s="439" t="s">
        <v>1857</v>
      </c>
      <c r="E50" s="30" t="s">
        <v>1858</v>
      </c>
      <c r="F50" s="30">
        <v>178</v>
      </c>
      <c r="G50" s="30" t="s">
        <v>1821</v>
      </c>
      <c r="H50" s="31" t="s">
        <v>1859</v>
      </c>
      <c r="I50" s="31" t="s">
        <v>1414</v>
      </c>
      <c r="J50" s="313"/>
      <c r="K50" s="8"/>
    </row>
    <row r="51" spans="2:11" ht="24.75" customHeight="1" x14ac:dyDescent="0.2">
      <c r="B51" s="7"/>
      <c r="C51" s="7"/>
      <c r="D51" s="439" t="s">
        <v>1860</v>
      </c>
      <c r="E51" s="438" t="s">
        <v>1861</v>
      </c>
      <c r="F51" s="30">
        <v>220</v>
      </c>
      <c r="G51" s="30" t="s">
        <v>1768</v>
      </c>
      <c r="H51" s="31" t="s">
        <v>1829</v>
      </c>
      <c r="I51" s="31" t="s">
        <v>1414</v>
      </c>
      <c r="J51" s="313"/>
      <c r="K51" s="8"/>
    </row>
    <row r="52" spans="2:11" ht="15.75" customHeight="1" x14ac:dyDescent="0.2">
      <c r="B52" s="7"/>
      <c r="C52" s="7"/>
      <c r="D52" s="439" t="s">
        <v>1862</v>
      </c>
      <c r="E52" s="30" t="s">
        <v>1863</v>
      </c>
      <c r="F52" s="30">
        <v>199</v>
      </c>
      <c r="G52" s="30" t="s">
        <v>1768</v>
      </c>
      <c r="H52" s="31" t="s">
        <v>1802</v>
      </c>
      <c r="I52" s="31" t="s">
        <v>1414</v>
      </c>
      <c r="J52" s="313"/>
      <c r="K52" s="8"/>
    </row>
    <row r="53" spans="2:11" ht="27.75" customHeight="1" x14ac:dyDescent="0.2">
      <c r="B53" s="7"/>
      <c r="C53" s="7"/>
      <c r="D53" s="439" t="s">
        <v>1864</v>
      </c>
      <c r="E53" s="438" t="s">
        <v>1865</v>
      </c>
      <c r="F53" s="30">
        <v>313</v>
      </c>
      <c r="G53" s="30" t="s">
        <v>1768</v>
      </c>
      <c r="H53" s="31" t="s">
        <v>1769</v>
      </c>
      <c r="I53" s="31" t="s">
        <v>1414</v>
      </c>
      <c r="J53" s="313"/>
      <c r="K53" s="8"/>
    </row>
    <row r="54" spans="2:11" ht="29.25" customHeight="1" x14ac:dyDescent="0.2">
      <c r="B54" s="7"/>
      <c r="C54" s="7"/>
      <c r="D54" s="439" t="s">
        <v>1866</v>
      </c>
      <c r="E54" s="30" t="s">
        <v>1867</v>
      </c>
      <c r="F54" s="30">
        <v>263</v>
      </c>
      <c r="G54" s="30" t="s">
        <v>1779</v>
      </c>
      <c r="H54" s="31" t="s">
        <v>1769</v>
      </c>
      <c r="I54" s="31" t="s">
        <v>1414</v>
      </c>
      <c r="J54" s="313"/>
      <c r="K54" s="8"/>
    </row>
    <row r="55" spans="2:11" ht="18.75" customHeight="1" x14ac:dyDescent="0.2">
      <c r="B55" s="7"/>
      <c r="C55" s="7"/>
      <c r="D55" s="439" t="s">
        <v>1868</v>
      </c>
      <c r="E55" s="30" t="s">
        <v>1869</v>
      </c>
      <c r="F55" s="30">
        <v>171</v>
      </c>
      <c r="G55" s="30" t="s">
        <v>1768</v>
      </c>
      <c r="H55" s="31" t="s">
        <v>1829</v>
      </c>
      <c r="I55" s="31" t="s">
        <v>1414</v>
      </c>
      <c r="J55" s="313"/>
      <c r="K55" s="8"/>
    </row>
    <row r="56" spans="2:11" ht="25.5" x14ac:dyDescent="0.2">
      <c r="B56" s="7"/>
      <c r="C56" s="7"/>
      <c r="D56" s="439" t="s">
        <v>1870</v>
      </c>
      <c r="E56" s="438" t="s">
        <v>1871</v>
      </c>
      <c r="F56" s="30">
        <v>147</v>
      </c>
      <c r="G56" s="438" t="s">
        <v>1768</v>
      </c>
      <c r="H56" s="31" t="s">
        <v>1872</v>
      </c>
      <c r="I56" s="31" t="s">
        <v>1414</v>
      </c>
      <c r="J56" s="313"/>
      <c r="K56" s="8"/>
    </row>
    <row r="57" spans="2:11" x14ac:dyDescent="0.2">
      <c r="B57" s="7"/>
      <c r="C57" s="7"/>
      <c r="D57" s="439" t="s">
        <v>1873</v>
      </c>
      <c r="E57" s="438" t="s">
        <v>1874</v>
      </c>
      <c r="F57" s="30">
        <v>125</v>
      </c>
      <c r="G57" s="30" t="s">
        <v>1768</v>
      </c>
      <c r="H57" s="31" t="s">
        <v>1769</v>
      </c>
      <c r="I57" s="31" t="s">
        <v>1414</v>
      </c>
      <c r="J57" s="313"/>
      <c r="K57" s="8"/>
    </row>
    <row r="58" spans="2:11" ht="25.5" x14ac:dyDescent="0.2">
      <c r="B58" s="7"/>
      <c r="C58" s="7"/>
      <c r="D58" s="442" t="s">
        <v>1875</v>
      </c>
      <c r="E58" s="30" t="s">
        <v>1876</v>
      </c>
      <c r="F58" s="30">
        <v>165</v>
      </c>
      <c r="G58" s="30" t="s">
        <v>1779</v>
      </c>
      <c r="H58" s="31" t="s">
        <v>1809</v>
      </c>
      <c r="I58" s="31" t="s">
        <v>1414</v>
      </c>
      <c r="J58" s="313"/>
      <c r="K58" s="8"/>
    </row>
    <row r="59" spans="2:11" x14ac:dyDescent="0.2">
      <c r="B59" s="7"/>
      <c r="C59" s="7"/>
      <c r="D59" s="442" t="s">
        <v>1873</v>
      </c>
      <c r="E59" s="443" t="s">
        <v>1874</v>
      </c>
      <c r="F59" s="30">
        <v>125</v>
      </c>
      <c r="G59" s="30" t="s">
        <v>1783</v>
      </c>
      <c r="H59" s="31" t="s">
        <v>1877</v>
      </c>
      <c r="I59" s="31" t="s">
        <v>1414</v>
      </c>
      <c r="J59" s="313"/>
      <c r="K59" s="8"/>
    </row>
    <row r="60" spans="2:11" ht="26.25" thickBot="1" x14ac:dyDescent="0.25">
      <c r="B60" s="7"/>
      <c r="C60" s="7"/>
      <c r="D60" s="555" t="s">
        <v>1878</v>
      </c>
      <c r="E60" s="33" t="s">
        <v>1879</v>
      </c>
      <c r="F60" s="33"/>
      <c r="G60" s="33" t="s">
        <v>1768</v>
      </c>
      <c r="H60" s="34" t="s">
        <v>1880</v>
      </c>
      <c r="I60" s="34" t="s">
        <v>1414</v>
      </c>
      <c r="J60" s="395"/>
      <c r="K60" s="8"/>
    </row>
    <row r="61" spans="2:11" ht="6" customHeight="1" thickBot="1" x14ac:dyDescent="0.25">
      <c r="B61" s="7"/>
      <c r="C61" s="36"/>
      <c r="D61" s="37"/>
      <c r="E61" s="37"/>
      <c r="F61" s="37"/>
      <c r="G61" s="37"/>
      <c r="H61" s="37"/>
      <c r="I61" s="37"/>
      <c r="J61" s="38"/>
      <c r="K61" s="8"/>
    </row>
    <row r="62" spans="2:11" ht="2.25" customHeight="1" x14ac:dyDescent="0.2">
      <c r="B62" s="7"/>
      <c r="C62" s="19"/>
      <c r="D62" s="19"/>
      <c r="E62" s="19"/>
      <c r="F62" s="19"/>
      <c r="G62" s="19"/>
      <c r="H62" s="19"/>
      <c r="I62" s="19"/>
      <c r="J62" s="19"/>
      <c r="K62" s="8"/>
    </row>
    <row r="63" spans="2:11" ht="3.75" customHeight="1" thickBot="1" x14ac:dyDescent="0.25">
      <c r="B63" s="7"/>
      <c r="C63" s="19"/>
      <c r="D63" s="19"/>
      <c r="E63" s="19"/>
      <c r="F63" s="19"/>
      <c r="G63" s="19"/>
      <c r="H63" s="19"/>
      <c r="I63" s="19"/>
      <c r="J63" s="19"/>
      <c r="K63" s="8"/>
    </row>
    <row r="64" spans="2:11" ht="15" customHeight="1" x14ac:dyDescent="0.2">
      <c r="B64" s="7"/>
      <c r="C64" s="20"/>
      <c r="D64" s="21" t="s">
        <v>462</v>
      </c>
      <c r="E64" s="22"/>
      <c r="F64" s="22"/>
      <c r="G64" s="22"/>
      <c r="H64" s="22"/>
      <c r="I64" s="22"/>
      <c r="J64" s="23"/>
      <c r="K64" s="8"/>
    </row>
    <row r="65" spans="2:12" ht="5.25" customHeight="1" thickBot="1" x14ac:dyDescent="0.25">
      <c r="B65" s="7"/>
      <c r="C65" s="7"/>
      <c r="D65" s="11"/>
      <c r="E65" s="19"/>
      <c r="F65" s="19"/>
      <c r="G65" s="19"/>
      <c r="H65" s="19"/>
      <c r="I65" s="19"/>
      <c r="J65" s="8"/>
      <c r="K65" s="8"/>
    </row>
    <row r="66" spans="2:12" ht="13.5" customHeight="1" x14ac:dyDescent="0.2">
      <c r="B66" s="7"/>
      <c r="C66" s="7"/>
      <c r="D66" s="599" t="s">
        <v>454</v>
      </c>
      <c r="E66" s="600"/>
      <c r="F66" s="601"/>
      <c r="G66" s="602" t="s">
        <v>455</v>
      </c>
      <c r="H66" s="602" t="s">
        <v>456</v>
      </c>
      <c r="I66" s="608" t="s">
        <v>457</v>
      </c>
      <c r="J66" s="609"/>
      <c r="K66" s="8"/>
    </row>
    <row r="67" spans="2:12" ht="15" customHeight="1" x14ac:dyDescent="0.2">
      <c r="B67" s="7"/>
      <c r="C67" s="7"/>
      <c r="D67" s="24" t="s">
        <v>458</v>
      </c>
      <c r="E67" s="612" t="s">
        <v>459</v>
      </c>
      <c r="F67" s="613"/>
      <c r="G67" s="603"/>
      <c r="H67" s="603"/>
      <c r="I67" s="610"/>
      <c r="J67" s="611"/>
      <c r="K67" s="8"/>
    </row>
    <row r="68" spans="2:12" s="326" customFormat="1" ht="17.25" customHeight="1" x14ac:dyDescent="0.2">
      <c r="B68" s="311"/>
      <c r="C68" s="311"/>
      <c r="D68" s="49" t="s">
        <v>995</v>
      </c>
      <c r="E68" s="546" t="s">
        <v>1881</v>
      </c>
      <c r="F68" s="547"/>
      <c r="G68" s="314" t="s">
        <v>1882</v>
      </c>
      <c r="H68" s="444" t="s">
        <v>1883</v>
      </c>
      <c r="I68" s="658"/>
      <c r="J68" s="659"/>
      <c r="K68" s="312"/>
    </row>
    <row r="69" spans="2:12" s="550" customFormat="1" ht="30" customHeight="1" x14ac:dyDescent="0.2">
      <c r="B69" s="548"/>
      <c r="C69" s="548"/>
      <c r="D69" s="49" t="s">
        <v>1884</v>
      </c>
      <c r="E69" s="546" t="s">
        <v>1885</v>
      </c>
      <c r="F69" s="547"/>
      <c r="G69" s="314" t="s">
        <v>1886</v>
      </c>
      <c r="H69" s="314" t="s">
        <v>1883</v>
      </c>
      <c r="I69" s="658"/>
      <c r="J69" s="659"/>
      <c r="K69" s="549"/>
    </row>
    <row r="70" spans="2:12" s="550" customFormat="1" ht="18.75" customHeight="1" x14ac:dyDescent="0.2">
      <c r="B70" s="548"/>
      <c r="C70" s="548"/>
      <c r="D70" s="49" t="s">
        <v>1887</v>
      </c>
      <c r="E70" s="546" t="s">
        <v>1888</v>
      </c>
      <c r="F70" s="547"/>
      <c r="G70" s="314" t="s">
        <v>1889</v>
      </c>
      <c r="H70" s="314" t="s">
        <v>1883</v>
      </c>
      <c r="I70" s="658"/>
      <c r="J70" s="659"/>
      <c r="K70" s="549"/>
    </row>
    <row r="71" spans="2:12" s="550" customFormat="1" ht="30" customHeight="1" x14ac:dyDescent="0.2">
      <c r="B71" s="548"/>
      <c r="C71" s="548"/>
      <c r="D71" s="49" t="s">
        <v>1890</v>
      </c>
      <c r="E71" s="546" t="s">
        <v>1891</v>
      </c>
      <c r="F71" s="547"/>
      <c r="G71" s="314" t="s">
        <v>1886</v>
      </c>
      <c r="H71" s="314" t="s">
        <v>1883</v>
      </c>
      <c r="I71" s="658"/>
      <c r="J71" s="659"/>
      <c r="K71" s="549"/>
    </row>
    <row r="72" spans="2:12" s="550" customFormat="1" ht="27" customHeight="1" x14ac:dyDescent="0.2">
      <c r="B72" s="548"/>
      <c r="C72" s="548"/>
      <c r="D72" s="49" t="s">
        <v>1892</v>
      </c>
      <c r="E72" s="546" t="s">
        <v>1893</v>
      </c>
      <c r="F72" s="547"/>
      <c r="G72" s="314" t="s">
        <v>1886</v>
      </c>
      <c r="H72" s="314" t="s">
        <v>1883</v>
      </c>
      <c r="I72" s="658"/>
      <c r="J72" s="659"/>
      <c r="K72" s="549"/>
    </row>
    <row r="73" spans="2:12" s="550" customFormat="1" ht="30" customHeight="1" x14ac:dyDescent="0.2">
      <c r="B73" s="548"/>
      <c r="C73" s="548"/>
      <c r="D73" s="49" t="s">
        <v>1894</v>
      </c>
      <c r="E73" s="546" t="s">
        <v>1895</v>
      </c>
      <c r="F73" s="547"/>
      <c r="G73" s="314" t="s">
        <v>1896</v>
      </c>
      <c r="H73" s="314" t="s">
        <v>1883</v>
      </c>
      <c r="I73" s="658"/>
      <c r="J73" s="659"/>
      <c r="K73" s="549"/>
    </row>
    <row r="74" spans="2:12" s="550" customFormat="1" ht="30" customHeight="1" x14ac:dyDescent="0.2">
      <c r="B74" s="548"/>
      <c r="C74" s="548"/>
      <c r="D74" s="49" t="s">
        <v>1897</v>
      </c>
      <c r="E74" s="546" t="s">
        <v>1898</v>
      </c>
      <c r="F74" s="547"/>
      <c r="G74" s="314" t="s">
        <v>1886</v>
      </c>
      <c r="H74" s="314" t="s">
        <v>1883</v>
      </c>
      <c r="I74" s="556"/>
      <c r="J74" s="557"/>
      <c r="K74" s="549"/>
    </row>
    <row r="75" spans="2:12" s="550" customFormat="1" ht="30" customHeight="1" x14ac:dyDescent="0.2">
      <c r="B75" s="548"/>
      <c r="C75" s="548"/>
      <c r="D75" s="49" t="s">
        <v>1899</v>
      </c>
      <c r="E75" s="546" t="s">
        <v>1900</v>
      </c>
      <c r="F75" s="547"/>
      <c r="G75" s="314" t="s">
        <v>1886</v>
      </c>
      <c r="H75" s="314" t="s">
        <v>1883</v>
      </c>
      <c r="I75" s="658"/>
      <c r="J75" s="659"/>
      <c r="K75" s="549"/>
    </row>
    <row r="76" spans="2:12" s="550" customFormat="1" ht="30" customHeight="1" x14ac:dyDescent="0.2">
      <c r="B76" s="548"/>
      <c r="C76" s="548"/>
      <c r="D76" s="49" t="s">
        <v>1901</v>
      </c>
      <c r="E76" s="546" t="s">
        <v>1902</v>
      </c>
      <c r="F76" s="547"/>
      <c r="G76" s="314" t="s">
        <v>1896</v>
      </c>
      <c r="H76" s="314" t="s">
        <v>1883</v>
      </c>
      <c r="I76" s="658"/>
      <c r="J76" s="659"/>
      <c r="K76" s="549"/>
    </row>
    <row r="77" spans="2:12" ht="5.25" customHeight="1" thickBot="1" x14ac:dyDescent="0.25">
      <c r="B77" s="7"/>
      <c r="C77" s="36"/>
      <c r="D77" s="37"/>
      <c r="E77" s="39"/>
      <c r="F77" s="39"/>
      <c r="G77" s="39"/>
      <c r="H77" s="39"/>
      <c r="I77" s="39"/>
      <c r="J77" s="40"/>
      <c r="K77" s="8"/>
    </row>
    <row r="78" spans="2:12" ht="4.5" customHeight="1" thickBot="1" x14ac:dyDescent="0.25">
      <c r="B78" s="7"/>
      <c r="C78" s="19"/>
      <c r="D78" s="19"/>
      <c r="E78" s="19"/>
      <c r="F78" s="19"/>
      <c r="G78" s="19"/>
      <c r="H78" s="19"/>
      <c r="I78" s="19"/>
      <c r="J78" s="19"/>
      <c r="K78" s="8"/>
      <c r="L78" s="19"/>
    </row>
    <row r="79" spans="2:12" ht="15" customHeight="1" x14ac:dyDescent="0.2">
      <c r="B79" s="7"/>
      <c r="C79" s="2"/>
      <c r="D79" s="41" t="s">
        <v>463</v>
      </c>
      <c r="E79" s="4"/>
      <c r="F79" s="4"/>
      <c r="G79" s="4"/>
      <c r="H79" s="4"/>
      <c r="I79" s="4"/>
      <c r="J79" s="5"/>
      <c r="K79" s="42"/>
      <c r="L79" s="19"/>
    </row>
    <row r="80" spans="2:12" ht="6.75" customHeight="1" thickBot="1" x14ac:dyDescent="0.25">
      <c r="B80" s="7"/>
      <c r="C80" s="43"/>
      <c r="D80" s="44"/>
      <c r="E80" s="44"/>
      <c r="F80" s="44"/>
      <c r="G80" s="44"/>
      <c r="H80" s="44"/>
      <c r="I80" s="44"/>
      <c r="J80" s="42"/>
      <c r="K80" s="42"/>
      <c r="L80" s="19"/>
    </row>
    <row r="81" spans="2:12" s="12" customFormat="1" ht="16.5" customHeight="1" x14ac:dyDescent="0.2">
      <c r="B81" s="10"/>
      <c r="C81" s="45"/>
      <c r="D81" s="624" t="s">
        <v>454</v>
      </c>
      <c r="E81" s="625"/>
      <c r="F81" s="602" t="s">
        <v>455</v>
      </c>
      <c r="G81" s="602" t="s">
        <v>456</v>
      </c>
      <c r="H81" s="602" t="s">
        <v>457</v>
      </c>
      <c r="I81" s="602"/>
      <c r="J81" s="626"/>
      <c r="K81" s="15"/>
    </row>
    <row r="82" spans="2:12" s="12" customFormat="1" ht="17.25" customHeight="1" x14ac:dyDescent="0.2">
      <c r="B82" s="10"/>
      <c r="C82" s="45"/>
      <c r="D82" s="24" t="s">
        <v>458</v>
      </c>
      <c r="E82" s="46" t="s">
        <v>459</v>
      </c>
      <c r="F82" s="603"/>
      <c r="G82" s="603"/>
      <c r="H82" s="47" t="s">
        <v>464</v>
      </c>
      <c r="I82" s="47" t="s">
        <v>465</v>
      </c>
      <c r="J82" s="48" t="s">
        <v>466</v>
      </c>
      <c r="K82" s="15"/>
    </row>
    <row r="83" spans="2:12" ht="9.75" customHeight="1" x14ac:dyDescent="0.2">
      <c r="B83" s="7"/>
      <c r="C83" s="43"/>
      <c r="D83" s="49"/>
      <c r="E83" s="50"/>
      <c r="F83" s="51"/>
      <c r="G83" s="52"/>
      <c r="H83" s="53"/>
      <c r="I83" s="54"/>
      <c r="J83" s="55"/>
      <c r="K83" s="8"/>
    </row>
    <row r="84" spans="2:12" ht="9" customHeight="1" thickBot="1" x14ac:dyDescent="0.25">
      <c r="B84" s="7"/>
      <c r="C84" s="57"/>
      <c r="D84" s="130"/>
      <c r="E84" s="58"/>
      <c r="F84" s="59"/>
      <c r="G84" s="60"/>
      <c r="H84" s="60"/>
      <c r="I84" s="60"/>
      <c r="J84" s="61"/>
      <c r="K84" s="42"/>
      <c r="L84" s="19"/>
    </row>
    <row r="85" spans="2:12" ht="6" customHeight="1" thickBot="1" x14ac:dyDescent="0.25">
      <c r="B85" s="7"/>
      <c r="C85" s="44"/>
      <c r="D85" s="62"/>
      <c r="E85" s="63"/>
      <c r="F85" s="64"/>
      <c r="G85" s="65"/>
      <c r="H85" s="65"/>
      <c r="I85" s="65"/>
      <c r="J85" s="65"/>
      <c r="K85" s="42"/>
      <c r="L85" s="19"/>
    </row>
    <row r="86" spans="2:12" ht="15" customHeight="1" x14ac:dyDescent="0.2">
      <c r="B86" s="7"/>
      <c r="C86" s="2"/>
      <c r="D86" s="41" t="s">
        <v>467</v>
      </c>
      <c r="E86" s="4"/>
      <c r="F86" s="4"/>
      <c r="G86" s="4"/>
      <c r="H86" s="4"/>
      <c r="I86" s="4"/>
      <c r="J86" s="5"/>
      <c r="K86" s="42"/>
      <c r="L86" s="19"/>
    </row>
    <row r="87" spans="2:12" ht="5.25" customHeight="1" thickBot="1" x14ac:dyDescent="0.25">
      <c r="B87" s="7"/>
      <c r="C87" s="43"/>
      <c r="D87" s="44"/>
      <c r="E87" s="44"/>
      <c r="F87" s="44"/>
      <c r="G87" s="44"/>
      <c r="H87" s="44"/>
      <c r="I87" s="44"/>
      <c r="J87" s="42"/>
      <c r="K87" s="42"/>
      <c r="L87" s="19"/>
    </row>
    <row r="88" spans="2:12" s="12" customFormat="1" ht="15" customHeight="1" x14ac:dyDescent="0.2">
      <c r="B88" s="10"/>
      <c r="C88" s="45"/>
      <c r="D88" s="624" t="s">
        <v>454</v>
      </c>
      <c r="E88" s="625"/>
      <c r="F88" s="602" t="s">
        <v>455</v>
      </c>
      <c r="G88" s="602" t="s">
        <v>456</v>
      </c>
      <c r="H88" s="602" t="s">
        <v>457</v>
      </c>
      <c r="I88" s="602"/>
      <c r="J88" s="626"/>
      <c r="K88" s="15"/>
    </row>
    <row r="89" spans="2:12" s="12" customFormat="1" ht="23.25" customHeight="1" x14ac:dyDescent="0.2">
      <c r="B89" s="10"/>
      <c r="C89" s="45"/>
      <c r="D89" s="24" t="s">
        <v>458</v>
      </c>
      <c r="E89" s="46" t="s">
        <v>459</v>
      </c>
      <c r="F89" s="603"/>
      <c r="G89" s="603"/>
      <c r="H89" s="47" t="s">
        <v>464</v>
      </c>
      <c r="I89" s="47" t="s">
        <v>465</v>
      </c>
      <c r="J89" s="48" t="s">
        <v>466</v>
      </c>
      <c r="K89" s="15"/>
    </row>
    <row r="90" spans="2:12" ht="11.25" customHeight="1" x14ac:dyDescent="0.2">
      <c r="B90" s="7"/>
      <c r="C90" s="43"/>
      <c r="D90" s="49"/>
      <c r="E90" s="50"/>
      <c r="F90" s="51"/>
      <c r="G90" s="56"/>
      <c r="H90" s="66"/>
      <c r="I90" s="66"/>
      <c r="J90" s="55"/>
      <c r="K90" s="8"/>
    </row>
    <row r="91" spans="2:12" ht="6" customHeight="1" thickBot="1" x14ac:dyDescent="0.25">
      <c r="B91" s="7"/>
      <c r="C91" s="43"/>
      <c r="D91" s="58"/>
      <c r="E91" s="215"/>
      <c r="F91" s="215"/>
      <c r="G91" s="215"/>
      <c r="H91" s="215"/>
      <c r="I91" s="215"/>
      <c r="J91" s="67"/>
      <c r="K91" s="42"/>
      <c r="L91" s="19"/>
    </row>
    <row r="92" spans="2:12" ht="8.25" customHeight="1" thickBot="1" x14ac:dyDescent="0.25">
      <c r="B92" s="7"/>
      <c r="C92" s="68"/>
      <c r="D92" s="68"/>
      <c r="E92" s="68"/>
      <c r="F92" s="68"/>
      <c r="G92" s="68"/>
      <c r="H92" s="68"/>
      <c r="I92" s="68"/>
      <c r="J92" s="68"/>
      <c r="K92" s="42"/>
      <c r="L92" s="19"/>
    </row>
    <row r="93" spans="2:12" s="77" customFormat="1" ht="51" x14ac:dyDescent="0.25">
      <c r="B93" s="69"/>
      <c r="C93" s="70"/>
      <c r="D93" s="71" t="s">
        <v>468</v>
      </c>
      <c r="E93" s="72"/>
      <c r="F93" s="72"/>
      <c r="G93" s="73"/>
      <c r="H93" s="74" t="s">
        <v>469</v>
      </c>
      <c r="I93" s="74" t="s">
        <v>470</v>
      </c>
      <c r="J93" s="75" t="s">
        <v>471</v>
      </c>
      <c r="K93" s="76"/>
    </row>
    <row r="94" spans="2:12" s="77" customFormat="1" ht="17.25" customHeight="1" x14ac:dyDescent="0.25">
      <c r="B94" s="69"/>
      <c r="C94" s="69"/>
      <c r="D94" s="78" t="s">
        <v>472</v>
      </c>
      <c r="E94" s="79"/>
      <c r="F94" s="79"/>
      <c r="G94" s="79"/>
      <c r="H94" s="80"/>
      <c r="I94" s="80"/>
      <c r="J94" s="81">
        <f>H94+I94</f>
        <v>0</v>
      </c>
      <c r="K94" s="76"/>
    </row>
    <row r="95" spans="2:12" s="77" customFormat="1" ht="17.25" customHeight="1" x14ac:dyDescent="0.25">
      <c r="B95" s="69"/>
      <c r="C95" s="69"/>
      <c r="D95" s="78" t="s">
        <v>473</v>
      </c>
      <c r="E95" s="79"/>
      <c r="F95" s="79"/>
      <c r="G95" s="79"/>
      <c r="H95" s="80"/>
      <c r="I95" s="80"/>
      <c r="J95" s="81">
        <f t="shared" ref="J95:J105" si="0">H95+I95</f>
        <v>0</v>
      </c>
      <c r="K95" s="76"/>
    </row>
    <row r="96" spans="2:12" s="77" customFormat="1" ht="17.25" customHeight="1" x14ac:dyDescent="0.25">
      <c r="B96" s="69"/>
      <c r="C96" s="69"/>
      <c r="D96" s="82" t="s">
        <v>474</v>
      </c>
      <c r="E96" s="83"/>
      <c r="F96" s="83"/>
      <c r="G96" s="83"/>
      <c r="H96" s="80"/>
      <c r="I96" s="80"/>
      <c r="J96" s="81">
        <f t="shared" si="0"/>
        <v>0</v>
      </c>
      <c r="K96" s="76"/>
    </row>
    <row r="97" spans="2:12" s="77" customFormat="1" ht="17.25" customHeight="1" x14ac:dyDescent="0.25">
      <c r="B97" s="69"/>
      <c r="C97" s="69"/>
      <c r="D97" s="78" t="s">
        <v>475</v>
      </c>
      <c r="E97" s="79"/>
      <c r="F97" s="79"/>
      <c r="G97" s="79"/>
      <c r="H97" s="80"/>
      <c r="I97" s="80"/>
      <c r="J97" s="81">
        <f t="shared" si="0"/>
        <v>0</v>
      </c>
      <c r="K97" s="76"/>
    </row>
    <row r="98" spans="2:12" s="77" customFormat="1" ht="17.25" customHeight="1" x14ac:dyDescent="0.25">
      <c r="B98" s="69"/>
      <c r="C98" s="69"/>
      <c r="D98" s="78" t="s">
        <v>476</v>
      </c>
      <c r="E98" s="79"/>
      <c r="F98" s="79"/>
      <c r="G98" s="79"/>
      <c r="H98" s="80"/>
      <c r="I98" s="80"/>
      <c r="J98" s="81">
        <f t="shared" si="0"/>
        <v>0</v>
      </c>
      <c r="K98" s="76"/>
    </row>
    <row r="99" spans="2:12" s="77" customFormat="1" ht="17.25" customHeight="1" x14ac:dyDescent="0.25">
      <c r="B99" s="69"/>
      <c r="C99" s="69"/>
      <c r="D99" s="82" t="s">
        <v>477</v>
      </c>
      <c r="E99" s="83"/>
      <c r="F99" s="83"/>
      <c r="G99" s="83"/>
      <c r="H99" s="80"/>
      <c r="I99" s="80"/>
      <c r="J99" s="81">
        <f t="shared" si="0"/>
        <v>0</v>
      </c>
      <c r="K99" s="76"/>
    </row>
    <row r="100" spans="2:12" s="77" customFormat="1" ht="17.25" customHeight="1" x14ac:dyDescent="0.25">
      <c r="B100" s="69"/>
      <c r="C100" s="69"/>
      <c r="D100" s="82" t="s">
        <v>650</v>
      </c>
      <c r="E100" s="83"/>
      <c r="F100" s="83"/>
      <c r="G100" s="83"/>
      <c r="H100" s="80"/>
      <c r="I100" s="80"/>
      <c r="J100" s="81">
        <f t="shared" si="0"/>
        <v>0</v>
      </c>
      <c r="K100" s="76"/>
    </row>
    <row r="101" spans="2:12" s="77" customFormat="1" ht="17.25" customHeight="1" x14ac:dyDescent="0.25">
      <c r="B101" s="69"/>
      <c r="C101" s="69"/>
      <c r="D101" s="82" t="s">
        <v>478</v>
      </c>
      <c r="E101" s="83"/>
      <c r="F101" s="83"/>
      <c r="G101" s="83"/>
      <c r="H101" s="80"/>
      <c r="I101" s="80"/>
      <c r="J101" s="81">
        <f t="shared" si="0"/>
        <v>0</v>
      </c>
      <c r="K101" s="76"/>
    </row>
    <row r="102" spans="2:12" s="77" customFormat="1" ht="17.25" customHeight="1" x14ac:dyDescent="0.25">
      <c r="B102" s="69"/>
      <c r="C102" s="69"/>
      <c r="D102" s="82" t="s">
        <v>479</v>
      </c>
      <c r="E102" s="83"/>
      <c r="F102" s="83"/>
      <c r="G102" s="83"/>
      <c r="H102" s="80"/>
      <c r="I102" s="80"/>
      <c r="J102" s="81">
        <f t="shared" si="0"/>
        <v>0</v>
      </c>
      <c r="K102" s="76"/>
    </row>
    <row r="103" spans="2:12" s="77" customFormat="1" ht="17.25" customHeight="1" x14ac:dyDescent="0.25">
      <c r="B103" s="69"/>
      <c r="C103" s="69"/>
      <c r="D103" s="82" t="s">
        <v>480</v>
      </c>
      <c r="E103" s="83"/>
      <c r="F103" s="83"/>
      <c r="G103" s="83"/>
      <c r="H103" s="80"/>
      <c r="I103" s="80"/>
      <c r="J103" s="81">
        <f t="shared" si="0"/>
        <v>0</v>
      </c>
      <c r="K103" s="76"/>
    </row>
    <row r="104" spans="2:12" s="77" customFormat="1" ht="17.25" customHeight="1" x14ac:dyDescent="0.25">
      <c r="B104" s="69"/>
      <c r="C104" s="69"/>
      <c r="D104" s="82" t="s">
        <v>481</v>
      </c>
      <c r="E104" s="83"/>
      <c r="F104" s="83"/>
      <c r="G104" s="83"/>
      <c r="H104" s="84"/>
      <c r="I104" s="80"/>
      <c r="J104" s="81">
        <f t="shared" si="0"/>
        <v>0</v>
      </c>
      <c r="K104" s="76"/>
    </row>
    <row r="105" spans="2:12" s="77" customFormat="1" ht="17.25" customHeight="1" x14ac:dyDescent="0.25">
      <c r="B105" s="69"/>
      <c r="C105" s="69"/>
      <c r="D105" s="82" t="s">
        <v>482</v>
      </c>
      <c r="E105" s="83"/>
      <c r="F105" s="83"/>
      <c r="G105" s="83"/>
      <c r="H105" s="84"/>
      <c r="I105" s="80"/>
      <c r="J105" s="81">
        <f t="shared" si="0"/>
        <v>0</v>
      </c>
      <c r="K105" s="76"/>
    </row>
    <row r="106" spans="2:12" s="77" customFormat="1" ht="17.25" customHeight="1" x14ac:dyDescent="0.25">
      <c r="B106" s="69"/>
      <c r="C106" s="69"/>
      <c r="D106" s="85" t="s">
        <v>2</v>
      </c>
      <c r="E106" s="18"/>
      <c r="F106" s="18"/>
      <c r="G106" s="18"/>
      <c r="H106" s="86">
        <f>SUM(H94:H105)</f>
        <v>0</v>
      </c>
      <c r="I106" s="86">
        <f>SUM(I94:I105)</f>
        <v>0</v>
      </c>
      <c r="J106" s="219">
        <f>SUM(J94:J105)</f>
        <v>0</v>
      </c>
      <c r="K106" s="220"/>
    </row>
    <row r="107" spans="2:12" s="77" customFormat="1" ht="15" customHeight="1" thickBot="1" x14ac:dyDescent="0.3">
      <c r="B107" s="69"/>
      <c r="C107" s="87"/>
      <c r="D107" s="88" t="s">
        <v>483</v>
      </c>
      <c r="E107" s="89"/>
      <c r="F107" s="89"/>
      <c r="G107" s="89"/>
      <c r="H107" s="90"/>
      <c r="I107" s="90"/>
      <c r="J107" s="91"/>
      <c r="K107" s="76"/>
    </row>
    <row r="108" spans="2:12" ht="7.5" customHeight="1" thickBot="1" x14ac:dyDescent="0.25">
      <c r="B108" s="7"/>
      <c r="C108" s="19"/>
      <c r="D108" s="19"/>
      <c r="E108" s="19"/>
      <c r="F108" s="19"/>
      <c r="G108" s="19"/>
      <c r="H108" s="19"/>
      <c r="I108" s="19"/>
      <c r="J108" s="19"/>
      <c r="K108" s="8"/>
      <c r="L108" s="19"/>
    </row>
    <row r="109" spans="2:12" s="97" customFormat="1" x14ac:dyDescent="0.2">
      <c r="B109" s="45"/>
      <c r="C109" s="92"/>
      <c r="D109" s="41" t="s">
        <v>484</v>
      </c>
      <c r="E109" s="93"/>
      <c r="F109" s="93"/>
      <c r="G109" s="41"/>
      <c r="H109" s="41"/>
      <c r="I109" s="41"/>
      <c r="J109" s="94"/>
      <c r="K109" s="95"/>
      <c r="L109" s="96"/>
    </row>
    <row r="110" spans="2:12" s="102" customFormat="1" ht="17.25" customHeight="1" x14ac:dyDescent="0.2">
      <c r="B110" s="98"/>
      <c r="C110" s="98"/>
      <c r="D110" s="99"/>
      <c r="E110" s="100"/>
      <c r="F110" s="100"/>
      <c r="G110" s="100"/>
      <c r="H110" s="100"/>
      <c r="I110" s="100"/>
      <c r="J110" s="221" t="s">
        <v>457</v>
      </c>
      <c r="K110" s="222"/>
      <c r="L110" s="99"/>
    </row>
    <row r="111" spans="2:12" s="102" customFormat="1" ht="17.25" customHeight="1" x14ac:dyDescent="0.25">
      <c r="B111" s="98"/>
      <c r="C111" s="98"/>
      <c r="D111" s="103" t="s">
        <v>485</v>
      </c>
      <c r="E111" s="104"/>
      <c r="F111" s="104"/>
      <c r="G111" s="104"/>
      <c r="H111" s="104"/>
      <c r="I111" s="105"/>
      <c r="J111" s="81"/>
      <c r="K111" s="101"/>
      <c r="L111" s="99"/>
    </row>
    <row r="112" spans="2:12" s="102" customFormat="1" ht="17.25" customHeight="1" x14ac:dyDescent="0.25">
      <c r="B112" s="98"/>
      <c r="C112" s="98"/>
      <c r="D112" s="106" t="s">
        <v>486</v>
      </c>
      <c r="E112" s="104"/>
      <c r="F112" s="104"/>
      <c r="G112" s="104"/>
      <c r="H112" s="104"/>
      <c r="I112" s="104"/>
      <c r="J112" s="81"/>
      <c r="K112" s="101"/>
      <c r="L112" s="99"/>
    </row>
    <row r="113" spans="2:12" s="102" customFormat="1" ht="14.25" customHeight="1" x14ac:dyDescent="0.25">
      <c r="B113" s="98"/>
      <c r="C113" s="98"/>
      <c r="D113" s="107" t="s">
        <v>2</v>
      </c>
      <c r="E113" s="104"/>
      <c r="F113" s="104"/>
      <c r="G113" s="104"/>
      <c r="H113" s="104"/>
      <c r="I113" s="104"/>
      <c r="J113" s="81">
        <f>J111+J112</f>
        <v>0</v>
      </c>
      <c r="K113" s="101"/>
      <c r="L113" s="99"/>
    </row>
    <row r="114" spans="2:12" s="102" customFormat="1" ht="14.25" customHeight="1" thickBot="1" x14ac:dyDescent="0.25">
      <c r="B114" s="98"/>
      <c r="C114" s="108"/>
      <c r="D114" s="88" t="s">
        <v>647</v>
      </c>
      <c r="E114" s="88"/>
      <c r="F114" s="109"/>
      <c r="G114" s="109"/>
      <c r="H114" s="90"/>
      <c r="I114" s="90"/>
      <c r="J114" s="110"/>
      <c r="K114" s="101"/>
    </row>
    <row r="115" spans="2:12" s="6" customFormat="1" ht="7.5" customHeight="1" thickBot="1" x14ac:dyDescent="0.25">
      <c r="B115" s="43"/>
      <c r="C115" s="44"/>
      <c r="D115" s="44"/>
      <c r="E115" s="44"/>
      <c r="F115" s="44"/>
      <c r="G115" s="44"/>
      <c r="H115" s="44"/>
      <c r="I115" s="44"/>
      <c r="J115" s="44"/>
      <c r="K115" s="42"/>
      <c r="L115" s="44"/>
    </row>
    <row r="116" spans="2:12" s="6" customFormat="1" ht="15" customHeight="1" x14ac:dyDescent="0.2">
      <c r="B116" s="43"/>
      <c r="C116" s="2"/>
      <c r="D116" s="21" t="s">
        <v>487</v>
      </c>
      <c r="E116" s="4"/>
      <c r="F116" s="4"/>
      <c r="G116" s="4"/>
      <c r="H116" s="627" t="s">
        <v>457</v>
      </c>
      <c r="I116" s="628"/>
      <c r="J116" s="629"/>
      <c r="K116" s="42"/>
      <c r="L116" s="44"/>
    </row>
    <row r="117" spans="2:12" s="6" customFormat="1" ht="17.25" customHeight="1" x14ac:dyDescent="0.2">
      <c r="B117" s="43"/>
      <c r="C117" s="43"/>
      <c r="D117" s="111" t="s">
        <v>488</v>
      </c>
      <c r="E117" s="112"/>
      <c r="F117" s="111"/>
      <c r="G117" s="113" t="s">
        <v>489</v>
      </c>
      <c r="H117" s="47" t="s">
        <v>464</v>
      </c>
      <c r="I117" s="47" t="s">
        <v>465</v>
      </c>
      <c r="J117" s="48" t="s">
        <v>466</v>
      </c>
      <c r="K117" s="42"/>
      <c r="L117" s="44"/>
    </row>
    <row r="118" spans="2:12" s="120" customFormat="1" ht="17.25" customHeight="1" x14ac:dyDescent="0.2">
      <c r="B118" s="114"/>
      <c r="C118" s="114"/>
      <c r="D118" s="115" t="s">
        <v>490</v>
      </c>
      <c r="E118" s="111"/>
      <c r="F118" s="115"/>
      <c r="G118" s="116">
        <f>COUNT(J17:J60)</f>
        <v>0</v>
      </c>
      <c r="H118" s="86">
        <f>SUM(J17:J60)</f>
        <v>0</v>
      </c>
      <c r="I118" s="117"/>
      <c r="J118" s="118"/>
      <c r="K118" s="119"/>
      <c r="L118" s="14"/>
    </row>
    <row r="119" spans="2:12" s="102" customFormat="1" ht="17.25" customHeight="1" x14ac:dyDescent="0.25">
      <c r="B119" s="98"/>
      <c r="C119" s="98"/>
      <c r="D119" s="115" t="s">
        <v>491</v>
      </c>
      <c r="E119" s="115"/>
      <c r="F119" s="115"/>
      <c r="G119" s="121">
        <f>COUNT(I68:J76)</f>
        <v>0</v>
      </c>
      <c r="H119" s="223">
        <f>SUM(I68:J76)</f>
        <v>0</v>
      </c>
      <c r="I119" s="122"/>
      <c r="J119" s="123"/>
      <c r="K119" s="101"/>
      <c r="L119" s="99"/>
    </row>
    <row r="120" spans="2:12" s="102" customFormat="1" ht="17.25" customHeight="1" x14ac:dyDescent="0.25">
      <c r="B120" s="98"/>
      <c r="C120" s="98"/>
      <c r="D120" s="115" t="s">
        <v>492</v>
      </c>
      <c r="E120" s="115"/>
      <c r="F120" s="115"/>
      <c r="G120" s="121">
        <f>COUNT(J83)</f>
        <v>0</v>
      </c>
      <c r="H120" s="121">
        <f>SUM(J83)</f>
        <v>0</v>
      </c>
      <c r="I120" s="121"/>
      <c r="J120" s="81"/>
      <c r="K120" s="101"/>
      <c r="L120" s="99"/>
    </row>
    <row r="121" spans="2:12" s="102" customFormat="1" ht="17.25" customHeight="1" x14ac:dyDescent="0.25">
      <c r="B121" s="98"/>
      <c r="C121" s="98"/>
      <c r="D121" s="115" t="s">
        <v>493</v>
      </c>
      <c r="E121" s="115"/>
      <c r="F121" s="115"/>
      <c r="G121" s="121">
        <f>COUNT(J90)</f>
        <v>0</v>
      </c>
      <c r="H121" s="121">
        <f>SUM(J90)</f>
        <v>0</v>
      </c>
      <c r="I121" s="121"/>
      <c r="J121" s="81"/>
      <c r="K121" s="101"/>
      <c r="L121" s="99"/>
    </row>
    <row r="122" spans="2:12" s="102" customFormat="1" ht="17.25" customHeight="1" x14ac:dyDescent="0.25">
      <c r="B122" s="98"/>
      <c r="C122" s="98"/>
      <c r="D122" s="124" t="s">
        <v>494</v>
      </c>
      <c r="E122" s="115"/>
      <c r="F122" s="115"/>
      <c r="G122" s="122"/>
      <c r="H122" s="223">
        <f>J113</f>
        <v>0</v>
      </c>
      <c r="I122" s="122"/>
      <c r="J122" s="123"/>
      <c r="K122" s="101"/>
      <c r="L122" s="99"/>
    </row>
    <row r="123" spans="2:12" s="102" customFormat="1" ht="17.25" customHeight="1" x14ac:dyDescent="0.25">
      <c r="B123" s="98"/>
      <c r="C123" s="98"/>
      <c r="D123" s="124" t="s">
        <v>495</v>
      </c>
      <c r="E123" s="115"/>
      <c r="F123" s="115"/>
      <c r="G123" s="122"/>
      <c r="H123" s="122"/>
      <c r="I123" s="223">
        <f>H106</f>
        <v>0</v>
      </c>
      <c r="J123" s="81">
        <f>I106</f>
        <v>0</v>
      </c>
      <c r="K123" s="101"/>
      <c r="L123" s="99"/>
    </row>
    <row r="124" spans="2:12" s="102" customFormat="1" ht="17.25" customHeight="1" x14ac:dyDescent="0.25">
      <c r="B124" s="98"/>
      <c r="C124" s="98"/>
      <c r="D124" s="124" t="s">
        <v>496</v>
      </c>
      <c r="E124" s="115"/>
      <c r="F124" s="115"/>
      <c r="G124" s="121"/>
      <c r="H124" s="122"/>
      <c r="I124" s="122"/>
      <c r="J124" s="81"/>
      <c r="K124" s="101"/>
      <c r="L124" s="99"/>
    </row>
    <row r="125" spans="2:12" s="102" customFormat="1" ht="17.25" customHeight="1" x14ac:dyDescent="0.25">
      <c r="B125" s="98"/>
      <c r="C125" s="98"/>
      <c r="D125" s="125" t="s">
        <v>497</v>
      </c>
      <c r="E125" s="115"/>
      <c r="F125" s="125"/>
      <c r="G125" s="80">
        <f>G124+G121+G120+G119+G118</f>
        <v>0</v>
      </c>
      <c r="H125" s="80">
        <f>SUM(H118:H122)</f>
        <v>0</v>
      </c>
      <c r="I125" s="80">
        <f>I120+I121+I123</f>
        <v>0</v>
      </c>
      <c r="J125" s="81">
        <f>J120+J121+J123+J124</f>
        <v>0</v>
      </c>
      <c r="K125" s="101"/>
      <c r="L125" s="99"/>
    </row>
    <row r="126" spans="2:12" s="102" customFormat="1" ht="17.25" customHeight="1" thickBot="1" x14ac:dyDescent="0.3">
      <c r="B126" s="98"/>
      <c r="C126" s="108"/>
      <c r="D126" s="126" t="s">
        <v>498</v>
      </c>
      <c r="E126" s="127"/>
      <c r="F126" s="126"/>
      <c r="G126" s="128">
        <f>G125</f>
        <v>0</v>
      </c>
      <c r="H126" s="642">
        <f>H125+I125+J125</f>
        <v>0</v>
      </c>
      <c r="I126" s="643"/>
      <c r="J126" s="644"/>
      <c r="K126" s="101"/>
      <c r="L126" s="99"/>
    </row>
    <row r="127" spans="2:12" ht="13.5" thickBot="1" x14ac:dyDescent="0.25">
      <c r="B127" s="36"/>
      <c r="C127" s="37"/>
      <c r="D127" s="37"/>
      <c r="E127" s="37"/>
      <c r="F127" s="37"/>
      <c r="G127" s="37"/>
      <c r="H127" s="37"/>
      <c r="I127" s="37"/>
      <c r="J127" s="37"/>
      <c r="K127" s="38"/>
      <c r="L127" s="19"/>
    </row>
  </sheetData>
  <mergeCells count="30">
    <mergeCell ref="I71:J71"/>
    <mergeCell ref="I72:J72"/>
    <mergeCell ref="I73:J73"/>
    <mergeCell ref="C3:J5"/>
    <mergeCell ref="D15:E15"/>
    <mergeCell ref="F15:F16"/>
    <mergeCell ref="G15:G16"/>
    <mergeCell ref="H15:H16"/>
    <mergeCell ref="I15:I16"/>
    <mergeCell ref="J15:J16"/>
    <mergeCell ref="G66:G67"/>
    <mergeCell ref="H66:H67"/>
    <mergeCell ref="I66:J67"/>
    <mergeCell ref="E67:F67"/>
    <mergeCell ref="D66:F66"/>
    <mergeCell ref="I75:J75"/>
    <mergeCell ref="H126:J126"/>
    <mergeCell ref="I68:J68"/>
    <mergeCell ref="H116:J116"/>
    <mergeCell ref="D81:E81"/>
    <mergeCell ref="F81:F82"/>
    <mergeCell ref="G81:G82"/>
    <mergeCell ref="H81:J81"/>
    <mergeCell ref="D88:E88"/>
    <mergeCell ref="F88:F89"/>
    <mergeCell ref="G88:G89"/>
    <mergeCell ref="H88:J88"/>
    <mergeCell ref="I69:J69"/>
    <mergeCell ref="I76:J76"/>
    <mergeCell ref="I70:J70"/>
  </mergeCells>
  <phoneticPr fontId="16" type="noConversion"/>
  <printOptions horizontalCentered="1"/>
  <pageMargins left="0.23622047244094491" right="0.23622047244094491" top="0.6692913385826772" bottom="0.31496062992125984" header="0.43307086614173229" footer="0.31496062992125984"/>
  <pageSetup paperSize="9" scale="50" fitToHeight="0" orientation="portrait" verticalDpi="598"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84"/>
  <sheetViews>
    <sheetView showGridLines="0" view="pageBreakPreview" topLeftCell="A67" zoomScale="90" zoomScaleSheetLayoutView="90" workbookViewId="0">
      <selection activeCell="A85" sqref="A85:XFD99"/>
    </sheetView>
  </sheetViews>
  <sheetFormatPr defaultRowHeight="12.75" x14ac:dyDescent="0.2"/>
  <cols>
    <col min="1" max="1" width="4.28515625" style="1" customWidth="1"/>
    <col min="2" max="2" width="4.5703125" style="1" customWidth="1"/>
    <col min="3" max="3" width="6.140625" style="1" customWidth="1"/>
    <col min="4" max="4" width="32" style="1" customWidth="1"/>
    <col min="5" max="5" width="28.85546875" style="1" customWidth="1"/>
    <col min="6" max="6" width="17" style="1" customWidth="1"/>
    <col min="7" max="7" width="33" style="1" customWidth="1"/>
    <col min="8" max="8" width="27.7109375" style="1" customWidth="1"/>
    <col min="9" max="9" width="18.7109375" style="1" customWidth="1"/>
    <col min="10" max="10" width="21.28515625" style="1" customWidth="1"/>
    <col min="11" max="11" width="3.4257812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200</v>
      </c>
      <c r="F8" s="11"/>
      <c r="G8" s="14" t="s">
        <v>448</v>
      </c>
      <c r="H8" s="17" t="s">
        <v>627</v>
      </c>
      <c r="I8" s="14"/>
      <c r="J8" s="11"/>
      <c r="K8" s="15"/>
    </row>
    <row r="9" spans="2:11" s="12" customFormat="1" x14ac:dyDescent="0.2">
      <c r="B9" s="10"/>
      <c r="C9" s="11" t="s">
        <v>591</v>
      </c>
      <c r="D9" s="11"/>
      <c r="E9" s="16"/>
      <c r="F9" s="11" t="s">
        <v>449</v>
      </c>
      <c r="G9" s="14" t="s">
        <v>450</v>
      </c>
      <c r="H9" s="18" t="s">
        <v>638</v>
      </c>
      <c r="I9" s="14"/>
      <c r="J9" s="11"/>
      <c r="K9" s="15"/>
    </row>
    <row r="10" spans="2:11" s="12" customFormat="1" x14ac:dyDescent="0.2">
      <c r="B10" s="10"/>
      <c r="C10" s="11"/>
      <c r="D10" s="11"/>
      <c r="E10" s="11"/>
      <c r="F10" s="11"/>
      <c r="G10" s="14" t="s">
        <v>451</v>
      </c>
      <c r="H10" s="18">
        <v>1701</v>
      </c>
      <c r="I10" s="14"/>
      <c r="J10" s="11"/>
      <c r="K10" s="15"/>
    </row>
    <row r="11" spans="2:11" s="12" customFormat="1" x14ac:dyDescent="0.2">
      <c r="B11" s="10"/>
      <c r="C11" s="11"/>
      <c r="D11" s="11"/>
      <c r="E11" s="11"/>
      <c r="F11" s="11"/>
      <c r="G11" s="14" t="s">
        <v>452</v>
      </c>
      <c r="H11" s="18">
        <v>3070032442</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27" customHeight="1" x14ac:dyDescent="0.2">
      <c r="B16" s="7"/>
      <c r="C16" s="7"/>
      <c r="D16" s="214" t="s">
        <v>594</v>
      </c>
      <c r="E16" s="213" t="s">
        <v>595</v>
      </c>
      <c r="F16" s="618"/>
      <c r="G16" s="618"/>
      <c r="H16" s="605"/>
      <c r="I16" s="605"/>
      <c r="J16" s="607"/>
      <c r="K16" s="8"/>
    </row>
    <row r="17" spans="2:11" ht="18.75" customHeight="1" x14ac:dyDescent="0.2">
      <c r="B17" s="7"/>
      <c r="C17" s="7"/>
      <c r="D17" s="534" t="s">
        <v>1601</v>
      </c>
      <c r="E17" s="535" t="s">
        <v>1602</v>
      </c>
      <c r="F17" s="298">
        <v>149</v>
      </c>
      <c r="G17" s="536" t="s">
        <v>1603</v>
      </c>
      <c r="H17" s="299" t="s">
        <v>1131</v>
      </c>
      <c r="I17" s="299" t="s">
        <v>1100</v>
      </c>
      <c r="J17" s="308"/>
      <c r="K17" s="8"/>
    </row>
    <row r="18" spans="2:11" ht="30.75" customHeight="1" x14ac:dyDescent="0.2">
      <c r="B18" s="7"/>
      <c r="C18" s="7"/>
      <c r="D18" s="300" t="s">
        <v>1604</v>
      </c>
      <c r="E18" s="537" t="s">
        <v>1605</v>
      </c>
      <c r="F18" s="301">
        <v>793</v>
      </c>
      <c r="G18" s="536" t="s">
        <v>1603</v>
      </c>
      <c r="H18" s="299" t="s">
        <v>1131</v>
      </c>
      <c r="I18" s="299" t="s">
        <v>1100</v>
      </c>
      <c r="J18" s="308"/>
      <c r="K18" s="8"/>
    </row>
    <row r="19" spans="2:11" ht="19.5" customHeight="1" x14ac:dyDescent="0.2">
      <c r="B19" s="7"/>
      <c r="C19" s="7"/>
      <c r="D19" s="439" t="s">
        <v>1606</v>
      </c>
      <c r="E19" s="538" t="s">
        <v>1607</v>
      </c>
      <c r="F19" s="301">
        <v>446</v>
      </c>
      <c r="G19" s="536" t="s">
        <v>1603</v>
      </c>
      <c r="H19" s="299" t="s">
        <v>1131</v>
      </c>
      <c r="I19" s="299" t="s">
        <v>1100</v>
      </c>
      <c r="J19" s="308"/>
      <c r="K19" s="8"/>
    </row>
    <row r="20" spans="2:11" ht="26.25" customHeight="1" x14ac:dyDescent="0.2">
      <c r="B20" s="7"/>
      <c r="C20" s="7"/>
      <c r="D20" s="300" t="s">
        <v>1608</v>
      </c>
      <c r="E20" s="539" t="s">
        <v>1609</v>
      </c>
      <c r="F20" s="301">
        <v>128</v>
      </c>
      <c r="G20" s="536" t="s">
        <v>1603</v>
      </c>
      <c r="H20" s="302" t="s">
        <v>1131</v>
      </c>
      <c r="I20" s="299" t="s">
        <v>1100</v>
      </c>
      <c r="J20" s="308"/>
      <c r="K20" s="8"/>
    </row>
    <row r="21" spans="2:11" ht="26.25" customHeight="1" x14ac:dyDescent="0.2">
      <c r="B21" s="7"/>
      <c r="C21" s="7"/>
      <c r="D21" s="300" t="s">
        <v>1610</v>
      </c>
      <c r="E21" s="539" t="s">
        <v>1611</v>
      </c>
      <c r="F21" s="301">
        <v>188</v>
      </c>
      <c r="G21" s="536" t="s">
        <v>1603</v>
      </c>
      <c r="H21" s="299" t="s">
        <v>1131</v>
      </c>
      <c r="I21" s="299" t="s">
        <v>1100</v>
      </c>
      <c r="J21" s="308"/>
      <c r="K21" s="8"/>
    </row>
    <row r="22" spans="2:11" ht="17.25" customHeight="1" x14ac:dyDescent="0.2">
      <c r="B22" s="7"/>
      <c r="C22" s="7"/>
      <c r="D22" s="300" t="s">
        <v>1612</v>
      </c>
      <c r="E22" s="539" t="s">
        <v>1613</v>
      </c>
      <c r="F22" s="301">
        <v>66</v>
      </c>
      <c r="G22" s="536" t="s">
        <v>1614</v>
      </c>
      <c r="H22" s="299" t="s">
        <v>1615</v>
      </c>
      <c r="I22" s="299" t="s">
        <v>1100</v>
      </c>
      <c r="J22" s="308"/>
      <c r="K22" s="8"/>
    </row>
    <row r="23" spans="2:11" ht="17.25" customHeight="1" x14ac:dyDescent="0.2">
      <c r="B23" s="7"/>
      <c r="C23" s="7"/>
      <c r="D23" s="300" t="s">
        <v>1616</v>
      </c>
      <c r="E23" s="539" t="s">
        <v>1617</v>
      </c>
      <c r="F23" s="301">
        <v>138</v>
      </c>
      <c r="G23" s="536" t="s">
        <v>1614</v>
      </c>
      <c r="H23" s="302" t="s">
        <v>1615</v>
      </c>
      <c r="I23" s="299" t="s">
        <v>1100</v>
      </c>
      <c r="J23" s="308"/>
      <c r="K23" s="8"/>
    </row>
    <row r="24" spans="2:11" ht="17.25" customHeight="1" x14ac:dyDescent="0.2">
      <c r="B24" s="7"/>
      <c r="C24" s="7"/>
      <c r="D24" s="300" t="s">
        <v>1618</v>
      </c>
      <c r="E24" s="539" t="s">
        <v>1619</v>
      </c>
      <c r="F24" s="301">
        <v>148</v>
      </c>
      <c r="G24" s="536" t="s">
        <v>1614</v>
      </c>
      <c r="H24" s="302" t="s">
        <v>1615</v>
      </c>
      <c r="I24" s="299" t="s">
        <v>1100</v>
      </c>
      <c r="J24" s="308"/>
      <c r="K24" s="8"/>
    </row>
    <row r="25" spans="2:11" ht="17.25" customHeight="1" x14ac:dyDescent="0.2">
      <c r="B25" s="7"/>
      <c r="C25" s="7"/>
      <c r="D25" s="534" t="s">
        <v>1601</v>
      </c>
      <c r="E25" s="535" t="s">
        <v>1620</v>
      </c>
      <c r="F25" s="298">
        <v>149</v>
      </c>
      <c r="G25" s="536" t="s">
        <v>1614</v>
      </c>
      <c r="H25" s="299" t="s">
        <v>1615</v>
      </c>
      <c r="I25" s="299" t="s">
        <v>1100</v>
      </c>
      <c r="J25" s="308"/>
      <c r="K25" s="8"/>
    </row>
    <row r="26" spans="2:11" ht="54.75" customHeight="1" thickBot="1" x14ac:dyDescent="0.25">
      <c r="B26" s="7"/>
      <c r="C26" s="7"/>
      <c r="D26" s="540" t="s">
        <v>1621</v>
      </c>
      <c r="E26" s="541" t="s">
        <v>1622</v>
      </c>
      <c r="F26" s="542">
        <f>SUM(F17:F25)</f>
        <v>2205</v>
      </c>
      <c r="G26" s="543" t="s">
        <v>1623</v>
      </c>
      <c r="H26" s="544" t="s">
        <v>1624</v>
      </c>
      <c r="I26" s="544" t="s">
        <v>1100</v>
      </c>
      <c r="J26" s="545"/>
      <c r="K26" s="8"/>
    </row>
    <row r="27" spans="2:11" ht="6" customHeight="1" thickBot="1" x14ac:dyDescent="0.25">
      <c r="B27" s="7"/>
      <c r="C27" s="36"/>
      <c r="D27" s="37"/>
      <c r="E27" s="37"/>
      <c r="F27" s="37"/>
      <c r="G27" s="37"/>
      <c r="H27" s="37"/>
      <c r="I27" s="37"/>
      <c r="J27" s="38"/>
      <c r="K27" s="8"/>
    </row>
    <row r="28" spans="2:11" ht="6.75" customHeight="1" x14ac:dyDescent="0.2">
      <c r="B28" s="7"/>
      <c r="C28" s="19"/>
      <c r="D28" s="19"/>
      <c r="E28" s="19"/>
      <c r="F28" s="19"/>
      <c r="G28" s="19"/>
      <c r="H28" s="19"/>
      <c r="I28" s="19"/>
      <c r="J28" s="19"/>
      <c r="K28" s="8"/>
    </row>
    <row r="29" spans="2:11" ht="3.75" customHeight="1" thickBot="1" x14ac:dyDescent="0.25">
      <c r="B29" s="7"/>
      <c r="C29" s="19"/>
      <c r="D29" s="19"/>
      <c r="E29" s="19"/>
      <c r="F29" s="19"/>
      <c r="G29" s="19"/>
      <c r="H29" s="19"/>
      <c r="I29" s="19"/>
      <c r="J29" s="19"/>
      <c r="K29" s="8"/>
    </row>
    <row r="30" spans="2:11" ht="15" customHeight="1" x14ac:dyDescent="0.2">
      <c r="B30" s="7"/>
      <c r="C30" s="20"/>
      <c r="D30" s="21" t="s">
        <v>462</v>
      </c>
      <c r="E30" s="22"/>
      <c r="F30" s="22"/>
      <c r="G30" s="22"/>
      <c r="H30" s="22"/>
      <c r="I30" s="22"/>
      <c r="J30" s="23"/>
      <c r="K30" s="8"/>
    </row>
    <row r="31" spans="2:11" ht="8.25" customHeight="1" thickBot="1" x14ac:dyDescent="0.25">
      <c r="B31" s="7"/>
      <c r="C31" s="7"/>
      <c r="D31" s="11"/>
      <c r="E31" s="19"/>
      <c r="F31" s="19"/>
      <c r="G31" s="19"/>
      <c r="H31" s="19"/>
      <c r="I31" s="19"/>
      <c r="J31" s="8"/>
      <c r="K31" s="8"/>
    </row>
    <row r="32" spans="2:11" ht="13.5" customHeight="1" x14ac:dyDescent="0.2">
      <c r="B32" s="7"/>
      <c r="C32" s="7"/>
      <c r="D32" s="599" t="s">
        <v>454</v>
      </c>
      <c r="E32" s="600"/>
      <c r="F32" s="601"/>
      <c r="G32" s="602" t="s">
        <v>455</v>
      </c>
      <c r="H32" s="602" t="s">
        <v>456</v>
      </c>
      <c r="I32" s="608" t="s">
        <v>457</v>
      </c>
      <c r="J32" s="609"/>
      <c r="K32" s="8"/>
    </row>
    <row r="33" spans="2:12" ht="15" customHeight="1" x14ac:dyDescent="0.2">
      <c r="B33" s="7"/>
      <c r="C33" s="7"/>
      <c r="D33" s="24" t="s">
        <v>458</v>
      </c>
      <c r="E33" s="612" t="s">
        <v>459</v>
      </c>
      <c r="F33" s="613"/>
      <c r="G33" s="603"/>
      <c r="H33" s="603"/>
      <c r="I33" s="610"/>
      <c r="J33" s="611"/>
      <c r="K33" s="8"/>
    </row>
    <row r="34" spans="2:12" ht="33.75" customHeight="1" thickBot="1" x14ac:dyDescent="0.3">
      <c r="B34" s="7"/>
      <c r="C34" s="7"/>
      <c r="D34" s="433" t="s">
        <v>1625</v>
      </c>
      <c r="E34" s="662" t="s">
        <v>1626</v>
      </c>
      <c r="F34" s="663"/>
      <c r="G34" s="434" t="s">
        <v>1627</v>
      </c>
      <c r="H34" s="435" t="s">
        <v>1628</v>
      </c>
      <c r="I34" s="660"/>
      <c r="J34" s="661"/>
      <c r="K34" s="8"/>
    </row>
    <row r="35" spans="2:12" ht="13.5" thickBot="1" x14ac:dyDescent="0.25">
      <c r="B35" s="7"/>
      <c r="C35" s="36"/>
      <c r="D35" s="37"/>
      <c r="E35" s="39"/>
      <c r="F35" s="39"/>
      <c r="G35" s="39"/>
      <c r="H35" s="39"/>
      <c r="I35" s="39"/>
      <c r="J35" s="40"/>
      <c r="K35" s="8"/>
    </row>
    <row r="36" spans="2:12" ht="9" customHeight="1" thickBot="1" x14ac:dyDescent="0.25">
      <c r="B36" s="7"/>
      <c r="C36" s="19"/>
      <c r="D36" s="19"/>
      <c r="E36" s="19"/>
      <c r="F36" s="19"/>
      <c r="G36" s="19"/>
      <c r="H36" s="19"/>
      <c r="I36" s="19"/>
      <c r="J36" s="19"/>
      <c r="K36" s="8"/>
      <c r="L36" s="19"/>
    </row>
    <row r="37" spans="2:12" ht="15" customHeight="1" x14ac:dyDescent="0.2">
      <c r="B37" s="7"/>
      <c r="C37" s="2"/>
      <c r="D37" s="41" t="s">
        <v>463</v>
      </c>
      <c r="E37" s="4"/>
      <c r="F37" s="4"/>
      <c r="G37" s="4"/>
      <c r="H37" s="4"/>
      <c r="I37" s="4"/>
      <c r="J37" s="5"/>
      <c r="K37" s="42"/>
      <c r="L37" s="19"/>
    </row>
    <row r="38" spans="2:12" ht="6.75" customHeight="1" thickBot="1" x14ac:dyDescent="0.25">
      <c r="B38" s="7"/>
      <c r="C38" s="43"/>
      <c r="D38" s="44"/>
      <c r="E38" s="44"/>
      <c r="F38" s="44"/>
      <c r="G38" s="44"/>
      <c r="H38" s="44"/>
      <c r="I38" s="44"/>
      <c r="J38" s="42"/>
      <c r="K38" s="42"/>
      <c r="L38" s="19"/>
    </row>
    <row r="39" spans="2:12" s="12" customFormat="1" ht="16.5" customHeight="1" x14ac:dyDescent="0.2">
      <c r="B39" s="10"/>
      <c r="C39" s="45"/>
      <c r="D39" s="624" t="s">
        <v>454</v>
      </c>
      <c r="E39" s="625"/>
      <c r="F39" s="602" t="s">
        <v>455</v>
      </c>
      <c r="G39" s="602" t="s">
        <v>456</v>
      </c>
      <c r="H39" s="602" t="s">
        <v>457</v>
      </c>
      <c r="I39" s="602"/>
      <c r="J39" s="626"/>
      <c r="K39" s="15"/>
    </row>
    <row r="40" spans="2:12" s="12" customFormat="1" ht="17.25" customHeight="1" x14ac:dyDescent="0.2">
      <c r="B40" s="10"/>
      <c r="C40" s="45"/>
      <c r="D40" s="24" t="s">
        <v>458</v>
      </c>
      <c r="E40" s="46" t="s">
        <v>459</v>
      </c>
      <c r="F40" s="603"/>
      <c r="G40" s="603"/>
      <c r="H40" s="47" t="s">
        <v>464</v>
      </c>
      <c r="I40" s="47" t="s">
        <v>465</v>
      </c>
      <c r="J40" s="48" t="s">
        <v>466</v>
      </c>
      <c r="K40" s="15"/>
    </row>
    <row r="41" spans="2:12" ht="13.5" thickBot="1" x14ac:dyDescent="0.25">
      <c r="B41" s="7"/>
      <c r="C41" s="57"/>
      <c r="D41" s="130"/>
      <c r="E41" s="58"/>
      <c r="F41" s="59"/>
      <c r="G41" s="60"/>
      <c r="H41" s="60"/>
      <c r="I41" s="60"/>
      <c r="J41" s="61"/>
      <c r="K41" s="42"/>
      <c r="L41" s="19"/>
    </row>
    <row r="42" spans="2:12" ht="13.5" customHeight="1" thickBot="1" x14ac:dyDescent="0.25">
      <c r="B42" s="7"/>
      <c r="C42" s="44"/>
      <c r="D42" s="62"/>
      <c r="E42" s="63"/>
      <c r="F42" s="64"/>
      <c r="G42" s="65"/>
      <c r="H42" s="65"/>
      <c r="I42" s="65"/>
      <c r="J42" s="65"/>
      <c r="K42" s="42"/>
      <c r="L42" s="19"/>
    </row>
    <row r="43" spans="2:12" ht="15" customHeight="1" x14ac:dyDescent="0.2">
      <c r="B43" s="7"/>
      <c r="C43" s="2"/>
      <c r="D43" s="41" t="s">
        <v>467</v>
      </c>
      <c r="E43" s="4"/>
      <c r="F43" s="4"/>
      <c r="G43" s="4"/>
      <c r="H43" s="4"/>
      <c r="I43" s="4"/>
      <c r="J43" s="5"/>
      <c r="K43" s="42"/>
      <c r="L43" s="19"/>
    </row>
    <row r="44" spans="2:12" ht="5.25" customHeight="1" thickBot="1" x14ac:dyDescent="0.25">
      <c r="B44" s="7"/>
      <c r="C44" s="43"/>
      <c r="D44" s="44"/>
      <c r="E44" s="44"/>
      <c r="F44" s="44"/>
      <c r="G44" s="44"/>
      <c r="H44" s="44"/>
      <c r="I44" s="44"/>
      <c r="J44" s="42"/>
      <c r="K44" s="42"/>
      <c r="L44" s="19"/>
    </row>
    <row r="45" spans="2:12" s="12" customFormat="1" ht="15" customHeight="1" x14ac:dyDescent="0.2">
      <c r="B45" s="10"/>
      <c r="C45" s="45"/>
      <c r="D45" s="624" t="s">
        <v>454</v>
      </c>
      <c r="E45" s="625"/>
      <c r="F45" s="602" t="s">
        <v>455</v>
      </c>
      <c r="G45" s="602" t="s">
        <v>456</v>
      </c>
      <c r="H45" s="602" t="s">
        <v>457</v>
      </c>
      <c r="I45" s="602"/>
      <c r="J45" s="626"/>
      <c r="K45" s="15"/>
    </row>
    <row r="46" spans="2:12" s="12" customFormat="1" ht="23.25" customHeight="1" x14ac:dyDescent="0.2">
      <c r="B46" s="10"/>
      <c r="C46" s="45"/>
      <c r="D46" s="24" t="s">
        <v>458</v>
      </c>
      <c r="E46" s="46" t="s">
        <v>459</v>
      </c>
      <c r="F46" s="603"/>
      <c r="G46" s="603"/>
      <c r="H46" s="47" t="s">
        <v>464</v>
      </c>
      <c r="I46" s="47" t="s">
        <v>465</v>
      </c>
      <c r="J46" s="48" t="s">
        <v>466</v>
      </c>
      <c r="K46" s="15"/>
    </row>
    <row r="47" spans="2:12" ht="18" customHeight="1" x14ac:dyDescent="0.2">
      <c r="B47" s="7"/>
      <c r="C47" s="43"/>
      <c r="D47" s="49"/>
      <c r="E47" s="50"/>
      <c r="F47" s="51"/>
      <c r="G47" s="56"/>
      <c r="H47" s="66"/>
      <c r="I47" s="66"/>
      <c r="J47" s="55"/>
      <c r="K47" s="8"/>
    </row>
    <row r="48" spans="2:12" ht="5.25" customHeight="1" thickBot="1" x14ac:dyDescent="0.25">
      <c r="B48" s="7"/>
      <c r="C48" s="43"/>
      <c r="D48" s="58"/>
      <c r="E48" s="215"/>
      <c r="F48" s="215"/>
      <c r="G48" s="215"/>
      <c r="H48" s="215"/>
      <c r="I48" s="215"/>
      <c r="J48" s="67"/>
      <c r="K48" s="42"/>
      <c r="L48" s="19"/>
    </row>
    <row r="49" spans="2:12" ht="15" customHeight="1" thickBot="1" x14ac:dyDescent="0.25">
      <c r="B49" s="7"/>
      <c r="C49" s="68"/>
      <c r="D49" s="68"/>
      <c r="E49" s="68"/>
      <c r="F49" s="68"/>
      <c r="G49" s="68"/>
      <c r="H49" s="68"/>
      <c r="I49" s="68"/>
      <c r="J49" s="68"/>
      <c r="K49" s="42"/>
      <c r="L49" s="19"/>
    </row>
    <row r="50" spans="2:12" s="77" customFormat="1" ht="38.25" x14ac:dyDescent="0.25">
      <c r="B50" s="69"/>
      <c r="C50" s="70"/>
      <c r="D50" s="71" t="s">
        <v>468</v>
      </c>
      <c r="E50" s="72"/>
      <c r="F50" s="72"/>
      <c r="G50" s="73"/>
      <c r="H50" s="74" t="s">
        <v>469</v>
      </c>
      <c r="I50" s="74" t="s">
        <v>470</v>
      </c>
      <c r="J50" s="75" t="s">
        <v>471</v>
      </c>
      <c r="K50" s="76"/>
    </row>
    <row r="51" spans="2:12" s="77" customFormat="1" ht="17.25" customHeight="1" x14ac:dyDescent="0.25">
      <c r="B51" s="69"/>
      <c r="C51" s="69"/>
      <c r="D51" s="78" t="s">
        <v>472</v>
      </c>
      <c r="E51" s="79"/>
      <c r="F51" s="79"/>
      <c r="G51" s="79"/>
      <c r="H51" s="80"/>
      <c r="I51" s="80"/>
      <c r="J51" s="81">
        <f>H51+I51</f>
        <v>0</v>
      </c>
      <c r="K51" s="76"/>
    </row>
    <row r="52" spans="2:12" s="77" customFormat="1" ht="17.25" customHeight="1" x14ac:dyDescent="0.25">
      <c r="B52" s="69"/>
      <c r="C52" s="69"/>
      <c r="D52" s="78" t="s">
        <v>473</v>
      </c>
      <c r="E52" s="79"/>
      <c r="F52" s="79"/>
      <c r="G52" s="79"/>
      <c r="H52" s="80"/>
      <c r="I52" s="80"/>
      <c r="J52" s="81">
        <f t="shared" ref="J52:J62" si="0">H52+I52</f>
        <v>0</v>
      </c>
      <c r="K52" s="76"/>
    </row>
    <row r="53" spans="2:12" s="77" customFormat="1" ht="17.25" customHeight="1" x14ac:dyDescent="0.25">
      <c r="B53" s="69"/>
      <c r="C53" s="69"/>
      <c r="D53" s="82" t="s">
        <v>474</v>
      </c>
      <c r="E53" s="83"/>
      <c r="F53" s="83"/>
      <c r="G53" s="83"/>
      <c r="H53" s="80"/>
      <c r="I53" s="80"/>
      <c r="J53" s="81">
        <f t="shared" si="0"/>
        <v>0</v>
      </c>
      <c r="K53" s="76"/>
    </row>
    <row r="54" spans="2:12" s="77" customFormat="1" ht="17.25" customHeight="1" x14ac:dyDescent="0.25">
      <c r="B54" s="69"/>
      <c r="C54" s="69"/>
      <c r="D54" s="78" t="s">
        <v>475</v>
      </c>
      <c r="E54" s="79"/>
      <c r="F54" s="79"/>
      <c r="G54" s="79"/>
      <c r="H54" s="80"/>
      <c r="I54" s="80"/>
      <c r="J54" s="81">
        <f t="shared" si="0"/>
        <v>0</v>
      </c>
      <c r="K54" s="76"/>
    </row>
    <row r="55" spans="2:12" s="77" customFormat="1" ht="17.25" customHeight="1" x14ac:dyDescent="0.25">
      <c r="B55" s="69"/>
      <c r="C55" s="69"/>
      <c r="D55" s="78" t="s">
        <v>476</v>
      </c>
      <c r="E55" s="79"/>
      <c r="F55" s="79"/>
      <c r="G55" s="79"/>
      <c r="H55" s="80"/>
      <c r="I55" s="80"/>
      <c r="J55" s="81">
        <f t="shared" si="0"/>
        <v>0</v>
      </c>
      <c r="K55" s="76"/>
    </row>
    <row r="56" spans="2:12" s="77" customFormat="1" ht="17.25" customHeight="1" x14ac:dyDescent="0.25">
      <c r="B56" s="69"/>
      <c r="C56" s="69"/>
      <c r="D56" s="82" t="s">
        <v>477</v>
      </c>
      <c r="E56" s="83"/>
      <c r="F56" s="83"/>
      <c r="G56" s="83"/>
      <c r="H56" s="80"/>
      <c r="I56" s="80"/>
      <c r="J56" s="81">
        <f t="shared" si="0"/>
        <v>0</v>
      </c>
      <c r="K56" s="76"/>
    </row>
    <row r="57" spans="2:12" s="77" customFormat="1" ht="17.25" customHeight="1" x14ac:dyDescent="0.25">
      <c r="B57" s="69"/>
      <c r="C57" s="69"/>
      <c r="D57" s="82" t="s">
        <v>650</v>
      </c>
      <c r="E57" s="83"/>
      <c r="F57" s="83"/>
      <c r="G57" s="83"/>
      <c r="H57" s="80"/>
      <c r="I57" s="80"/>
      <c r="J57" s="81">
        <f t="shared" si="0"/>
        <v>0</v>
      </c>
      <c r="K57" s="76"/>
    </row>
    <row r="58" spans="2:12" s="77" customFormat="1" ht="17.25" customHeight="1" x14ac:dyDescent="0.25">
      <c r="B58" s="69"/>
      <c r="C58" s="69"/>
      <c r="D58" s="82" t="s">
        <v>478</v>
      </c>
      <c r="E58" s="83"/>
      <c r="F58" s="83"/>
      <c r="G58" s="83"/>
      <c r="H58" s="80"/>
      <c r="I58" s="80"/>
      <c r="J58" s="81">
        <f t="shared" si="0"/>
        <v>0</v>
      </c>
      <c r="K58" s="76"/>
    </row>
    <row r="59" spans="2:12" s="77" customFormat="1" ht="17.25" customHeight="1" x14ac:dyDescent="0.25">
      <c r="B59" s="69"/>
      <c r="C59" s="69"/>
      <c r="D59" s="82" t="s">
        <v>479</v>
      </c>
      <c r="E59" s="83"/>
      <c r="F59" s="83"/>
      <c r="G59" s="83"/>
      <c r="H59" s="80"/>
      <c r="I59" s="80"/>
      <c r="J59" s="81">
        <f t="shared" si="0"/>
        <v>0</v>
      </c>
      <c r="K59" s="76"/>
    </row>
    <row r="60" spans="2:12" s="77" customFormat="1" ht="17.25" customHeight="1" x14ac:dyDescent="0.25">
      <c r="B60" s="69"/>
      <c r="C60" s="69"/>
      <c r="D60" s="82" t="s">
        <v>480</v>
      </c>
      <c r="E60" s="83"/>
      <c r="F60" s="83"/>
      <c r="G60" s="83"/>
      <c r="H60" s="80"/>
      <c r="I60" s="80"/>
      <c r="J60" s="81">
        <f>H60+I60</f>
        <v>0</v>
      </c>
      <c r="K60" s="76"/>
    </row>
    <row r="61" spans="2:12" s="77" customFormat="1" ht="17.25" customHeight="1" x14ac:dyDescent="0.25">
      <c r="B61" s="69"/>
      <c r="C61" s="69"/>
      <c r="D61" s="82" t="s">
        <v>481</v>
      </c>
      <c r="E61" s="83"/>
      <c r="F61" s="83"/>
      <c r="G61" s="83"/>
      <c r="H61" s="84"/>
      <c r="I61" s="80"/>
      <c r="J61" s="81">
        <f t="shared" si="0"/>
        <v>0</v>
      </c>
      <c r="K61" s="76"/>
    </row>
    <row r="62" spans="2:12" s="77" customFormat="1" ht="17.25" customHeight="1" x14ac:dyDescent="0.25">
      <c r="B62" s="69"/>
      <c r="C62" s="69"/>
      <c r="D62" s="82" t="s">
        <v>482</v>
      </c>
      <c r="E62" s="83"/>
      <c r="F62" s="83"/>
      <c r="G62" s="83"/>
      <c r="H62" s="84"/>
      <c r="I62" s="80"/>
      <c r="J62" s="81">
        <f t="shared" si="0"/>
        <v>0</v>
      </c>
      <c r="K62" s="76"/>
    </row>
    <row r="63" spans="2:12" s="77" customFormat="1" ht="17.25" customHeight="1" x14ac:dyDescent="0.25">
      <c r="B63" s="69"/>
      <c r="C63" s="69"/>
      <c r="D63" s="85" t="s">
        <v>2</v>
      </c>
      <c r="E63" s="18"/>
      <c r="F63" s="18"/>
      <c r="G63" s="18"/>
      <c r="H63" s="86">
        <f>SUM(H51:H62)</f>
        <v>0</v>
      </c>
      <c r="I63" s="86">
        <f>SUM(I51:I62)</f>
        <v>0</v>
      </c>
      <c r="J63" s="219">
        <f>SUM(J51:J62)</f>
        <v>0</v>
      </c>
      <c r="K63" s="220"/>
    </row>
    <row r="64" spans="2:12" s="77" customFormat="1" ht="15" customHeight="1" thickBot="1" x14ac:dyDescent="0.3">
      <c r="B64" s="69"/>
      <c r="C64" s="87"/>
      <c r="D64" s="88" t="s">
        <v>483</v>
      </c>
      <c r="E64" s="89"/>
      <c r="F64" s="89"/>
      <c r="G64" s="89"/>
      <c r="H64" s="90"/>
      <c r="I64" s="90"/>
      <c r="J64" s="91"/>
      <c r="K64" s="76"/>
    </row>
    <row r="65" spans="2:12" ht="15.75" customHeight="1" thickBot="1" x14ac:dyDescent="0.25">
      <c r="B65" s="7"/>
      <c r="C65" s="19"/>
      <c r="D65" s="19"/>
      <c r="E65" s="19"/>
      <c r="F65" s="19"/>
      <c r="G65" s="19"/>
      <c r="H65" s="19"/>
      <c r="I65" s="19"/>
      <c r="J65" s="19"/>
      <c r="K65" s="8"/>
      <c r="L65" s="19"/>
    </row>
    <row r="66" spans="2:12" s="97" customFormat="1" x14ac:dyDescent="0.2">
      <c r="B66" s="45"/>
      <c r="C66" s="92"/>
      <c r="D66" s="41" t="s">
        <v>484</v>
      </c>
      <c r="E66" s="93"/>
      <c r="F66" s="93"/>
      <c r="G66" s="41"/>
      <c r="H66" s="41"/>
      <c r="I66" s="41"/>
      <c r="J66" s="94"/>
      <c r="K66" s="95"/>
      <c r="L66" s="96"/>
    </row>
    <row r="67" spans="2:12" s="102" customFormat="1" ht="17.25" customHeight="1" x14ac:dyDescent="0.2">
      <c r="B67" s="98"/>
      <c r="C67" s="98"/>
      <c r="D67" s="99"/>
      <c r="E67" s="100"/>
      <c r="F67" s="100"/>
      <c r="G67" s="100"/>
      <c r="H67" s="100"/>
      <c r="I67" s="100"/>
      <c r="J67" s="221" t="s">
        <v>457</v>
      </c>
      <c r="K67" s="222"/>
      <c r="L67" s="99"/>
    </row>
    <row r="68" spans="2:12" s="102" customFormat="1" ht="17.25" customHeight="1" x14ac:dyDescent="0.25">
      <c r="B68" s="98"/>
      <c r="C68" s="98"/>
      <c r="D68" s="103" t="s">
        <v>485</v>
      </c>
      <c r="E68" s="104"/>
      <c r="F68" s="104"/>
      <c r="G68" s="104"/>
      <c r="H68" s="104"/>
      <c r="I68" s="105"/>
      <c r="J68" s="81"/>
      <c r="K68" s="101"/>
      <c r="L68" s="99"/>
    </row>
    <row r="69" spans="2:12" s="102" customFormat="1" ht="17.25" customHeight="1" x14ac:dyDescent="0.25">
      <c r="B69" s="98"/>
      <c r="C69" s="98"/>
      <c r="D69" s="106" t="s">
        <v>486</v>
      </c>
      <c r="E69" s="104"/>
      <c r="F69" s="104"/>
      <c r="G69" s="104"/>
      <c r="H69" s="104"/>
      <c r="I69" s="104"/>
      <c r="J69" s="81"/>
      <c r="K69" s="101"/>
      <c r="L69" s="99"/>
    </row>
    <row r="70" spans="2:12" s="102" customFormat="1" ht="14.25" customHeight="1" x14ac:dyDescent="0.25">
      <c r="B70" s="98"/>
      <c r="C70" s="98"/>
      <c r="D70" s="107" t="s">
        <v>2</v>
      </c>
      <c r="E70" s="104"/>
      <c r="F70" s="104"/>
      <c r="G70" s="104"/>
      <c r="H70" s="104"/>
      <c r="I70" s="104"/>
      <c r="J70" s="81">
        <f>J68+J69</f>
        <v>0</v>
      </c>
      <c r="K70" s="101"/>
      <c r="L70" s="99"/>
    </row>
    <row r="71" spans="2:12" s="102" customFormat="1" ht="14.25" customHeight="1" thickBot="1" x14ac:dyDescent="0.25">
      <c r="B71" s="98"/>
      <c r="C71" s="108"/>
      <c r="D71" s="88" t="s">
        <v>647</v>
      </c>
      <c r="E71" s="88"/>
      <c r="F71" s="109"/>
      <c r="G71" s="109"/>
      <c r="H71" s="90"/>
      <c r="I71" s="90"/>
      <c r="J71" s="110"/>
      <c r="K71" s="101"/>
    </row>
    <row r="72" spans="2:12" s="6" customFormat="1" ht="15" customHeight="1" thickBot="1" x14ac:dyDescent="0.25">
      <c r="B72" s="43"/>
      <c r="C72" s="44"/>
      <c r="D72" s="44"/>
      <c r="E72" s="44"/>
      <c r="F72" s="44"/>
      <c r="G72" s="44"/>
      <c r="H72" s="44"/>
      <c r="I72" s="44"/>
      <c r="J72" s="44"/>
      <c r="K72" s="42"/>
      <c r="L72" s="44"/>
    </row>
    <row r="73" spans="2:12" s="6" customFormat="1" ht="15" customHeight="1" x14ac:dyDescent="0.2">
      <c r="B73" s="43"/>
      <c r="C73" s="2"/>
      <c r="D73" s="21" t="s">
        <v>487</v>
      </c>
      <c r="E73" s="4"/>
      <c r="F73" s="4"/>
      <c r="G73" s="4"/>
      <c r="H73" s="627" t="s">
        <v>457</v>
      </c>
      <c r="I73" s="628"/>
      <c r="J73" s="629"/>
      <c r="K73" s="42"/>
      <c r="L73" s="44"/>
    </row>
    <row r="74" spans="2:12" s="6" customFormat="1" ht="17.25" customHeight="1" x14ac:dyDescent="0.2">
      <c r="B74" s="43"/>
      <c r="C74" s="43"/>
      <c r="D74" s="111" t="s">
        <v>488</v>
      </c>
      <c r="E74" s="112"/>
      <c r="F74" s="111"/>
      <c r="G74" s="113" t="s">
        <v>489</v>
      </c>
      <c r="H74" s="47" t="s">
        <v>464</v>
      </c>
      <c r="I74" s="47" t="s">
        <v>465</v>
      </c>
      <c r="J74" s="48" t="s">
        <v>466</v>
      </c>
      <c r="K74" s="42"/>
      <c r="L74" s="44"/>
    </row>
    <row r="75" spans="2:12" s="120" customFormat="1" ht="17.25" customHeight="1" x14ac:dyDescent="0.2">
      <c r="B75" s="114"/>
      <c r="C75" s="114"/>
      <c r="D75" s="115" t="s">
        <v>490</v>
      </c>
      <c r="E75" s="111"/>
      <c r="F75" s="115"/>
      <c r="G75" s="116">
        <f>COUNT(J17:J26)</f>
        <v>0</v>
      </c>
      <c r="H75" s="86">
        <f>SUM(J17:J26)</f>
        <v>0</v>
      </c>
      <c r="I75" s="117"/>
      <c r="J75" s="118"/>
      <c r="K75" s="119"/>
      <c r="L75" s="14"/>
    </row>
    <row r="76" spans="2:12" s="102" customFormat="1" ht="17.25" customHeight="1" x14ac:dyDescent="0.25">
      <c r="B76" s="98"/>
      <c r="C76" s="98"/>
      <c r="D76" s="115" t="s">
        <v>491</v>
      </c>
      <c r="E76" s="115"/>
      <c r="F76" s="115"/>
      <c r="G76" s="121">
        <f>COUNT(I34:J34)</f>
        <v>0</v>
      </c>
      <c r="H76" s="223">
        <f>SUM(I34:J34)</f>
        <v>0</v>
      </c>
      <c r="I76" s="122"/>
      <c r="J76" s="123"/>
      <c r="K76" s="101"/>
      <c r="L76" s="99"/>
    </row>
    <row r="77" spans="2:12" s="102" customFormat="1" ht="17.25" customHeight="1" x14ac:dyDescent="0.25">
      <c r="B77" s="98"/>
      <c r="C77" s="98"/>
      <c r="D77" s="115" t="s">
        <v>492</v>
      </c>
      <c r="E77" s="115"/>
      <c r="F77" s="115"/>
      <c r="G77" s="121">
        <f>COUNT(#REF!)</f>
        <v>0</v>
      </c>
      <c r="H77" s="121"/>
      <c r="I77" s="121"/>
      <c r="J77" s="81"/>
      <c r="K77" s="101"/>
      <c r="L77" s="99"/>
    </row>
    <row r="78" spans="2:12" s="102" customFormat="1" ht="17.25" customHeight="1" x14ac:dyDescent="0.25">
      <c r="B78" s="98"/>
      <c r="C78" s="98"/>
      <c r="D78" s="115" t="s">
        <v>493</v>
      </c>
      <c r="E78" s="115"/>
      <c r="F78" s="115"/>
      <c r="G78" s="121">
        <f>COUNT(J47)</f>
        <v>0</v>
      </c>
      <c r="H78" s="121">
        <f>SUM(J47)</f>
        <v>0</v>
      </c>
      <c r="I78" s="121"/>
      <c r="J78" s="81"/>
      <c r="K78" s="101"/>
      <c r="L78" s="99"/>
    </row>
    <row r="79" spans="2:12" s="102" customFormat="1" ht="17.25" customHeight="1" x14ac:dyDescent="0.25">
      <c r="B79" s="98"/>
      <c r="C79" s="98"/>
      <c r="D79" s="124" t="s">
        <v>494</v>
      </c>
      <c r="E79" s="115"/>
      <c r="F79" s="115"/>
      <c r="G79" s="122"/>
      <c r="H79" s="223">
        <f>J70</f>
        <v>0</v>
      </c>
      <c r="I79" s="122"/>
      <c r="J79" s="123"/>
      <c r="K79" s="101"/>
      <c r="L79" s="99"/>
    </row>
    <row r="80" spans="2:12" s="102" customFormat="1" ht="17.25" customHeight="1" x14ac:dyDescent="0.25">
      <c r="B80" s="98"/>
      <c r="C80" s="98"/>
      <c r="D80" s="124" t="s">
        <v>495</v>
      </c>
      <c r="E80" s="115"/>
      <c r="F80" s="115"/>
      <c r="G80" s="122"/>
      <c r="H80" s="122"/>
      <c r="I80" s="223">
        <f>H63</f>
        <v>0</v>
      </c>
      <c r="J80" s="81">
        <f>I63</f>
        <v>0</v>
      </c>
      <c r="K80" s="101"/>
      <c r="L80" s="99"/>
    </row>
    <row r="81" spans="2:12" s="102" customFormat="1" ht="17.25" customHeight="1" x14ac:dyDescent="0.25">
      <c r="B81" s="98"/>
      <c r="C81" s="98"/>
      <c r="D81" s="124" t="s">
        <v>496</v>
      </c>
      <c r="E81" s="115"/>
      <c r="F81" s="115"/>
      <c r="G81" s="121"/>
      <c r="H81" s="122"/>
      <c r="I81" s="122"/>
      <c r="J81" s="81"/>
      <c r="K81" s="101"/>
      <c r="L81" s="99"/>
    </row>
    <row r="82" spans="2:12" s="102" customFormat="1" ht="17.25" customHeight="1" x14ac:dyDescent="0.25">
      <c r="B82" s="98"/>
      <c r="C82" s="98"/>
      <c r="D82" s="125" t="s">
        <v>497</v>
      </c>
      <c r="E82" s="115"/>
      <c r="F82" s="125"/>
      <c r="G82" s="80">
        <f>G81+G78+G77+G76+G75</f>
        <v>0</v>
      </c>
      <c r="H82" s="80">
        <f>SUM(H75:H79)</f>
        <v>0</v>
      </c>
      <c r="I82" s="80">
        <f>I77+I78+I80</f>
        <v>0</v>
      </c>
      <c r="J82" s="81">
        <f>J77+J78+J80+J81</f>
        <v>0</v>
      </c>
      <c r="K82" s="101"/>
      <c r="L82" s="99"/>
    </row>
    <row r="83" spans="2:12" s="102" customFormat="1" ht="17.25" customHeight="1" thickBot="1" x14ac:dyDescent="0.3">
      <c r="B83" s="98"/>
      <c r="C83" s="108"/>
      <c r="D83" s="126" t="s">
        <v>498</v>
      </c>
      <c r="E83" s="127"/>
      <c r="F83" s="126"/>
      <c r="G83" s="128">
        <f>G82</f>
        <v>0</v>
      </c>
      <c r="H83" s="642">
        <f>H82+I82+J82</f>
        <v>0</v>
      </c>
      <c r="I83" s="643"/>
      <c r="J83" s="644"/>
      <c r="K83" s="101"/>
      <c r="L83" s="99"/>
    </row>
    <row r="84" spans="2:12" ht="13.5" thickBot="1" x14ac:dyDescent="0.25">
      <c r="B84" s="36"/>
      <c r="C84" s="37"/>
      <c r="D84" s="37"/>
      <c r="E84" s="37"/>
      <c r="F84" s="37"/>
      <c r="G84" s="37"/>
      <c r="H84" s="37"/>
      <c r="I84" s="37"/>
      <c r="J84" s="37"/>
      <c r="K84" s="38"/>
      <c r="L84" s="19"/>
    </row>
  </sheetData>
  <mergeCells count="24">
    <mergeCell ref="I34:J34"/>
    <mergeCell ref="H73:J73"/>
    <mergeCell ref="H83:J83"/>
    <mergeCell ref="D39:E39"/>
    <mergeCell ref="F39:F40"/>
    <mergeCell ref="G39:G40"/>
    <mergeCell ref="H39:J39"/>
    <mergeCell ref="D45:E45"/>
    <mergeCell ref="F45:F46"/>
    <mergeCell ref="G45:G46"/>
    <mergeCell ref="H45:J45"/>
    <mergeCell ref="E34:F34"/>
    <mergeCell ref="G32:G33"/>
    <mergeCell ref="H32:H33"/>
    <mergeCell ref="I32:J33"/>
    <mergeCell ref="E33:F33"/>
    <mergeCell ref="D32:F32"/>
    <mergeCell ref="C3:J5"/>
    <mergeCell ref="D15:E15"/>
    <mergeCell ref="F15:F16"/>
    <mergeCell ref="G15:G16"/>
    <mergeCell ref="H15:H16"/>
    <mergeCell ref="I15:I16"/>
    <mergeCell ref="J15:J16"/>
  </mergeCells>
  <phoneticPr fontId="16" type="noConversion"/>
  <printOptions horizontalCentered="1"/>
  <pageMargins left="0.23622047244094491" right="0.23622047244094491" top="0.67" bottom="0.31496062992125984" header="0.42" footer="0.31496062992125984"/>
  <pageSetup paperSize="9" scale="50" fitToHeight="0" orientation="portrait" verticalDpi="598"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L112"/>
  <sheetViews>
    <sheetView showGridLines="0" view="pageBreakPreview" topLeftCell="A85" zoomScale="85" zoomScaleSheetLayoutView="85" workbookViewId="0">
      <selection activeCell="A113" sqref="A113:XFD127"/>
    </sheetView>
  </sheetViews>
  <sheetFormatPr defaultRowHeight="12.75" x14ac:dyDescent="0.2"/>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x14ac:dyDescent="0.25"/>
    <row r="2" spans="2:11" s="6" customFormat="1" ht="24" customHeight="1" x14ac:dyDescent="0.25">
      <c r="B2" s="2"/>
      <c r="C2" s="3" t="s">
        <v>446</v>
      </c>
      <c r="D2" s="4"/>
      <c r="E2" s="4"/>
      <c r="F2" s="4"/>
      <c r="G2" s="4"/>
      <c r="H2" s="4"/>
      <c r="I2" s="4"/>
      <c r="J2" s="4"/>
      <c r="K2" s="5"/>
    </row>
    <row r="3" spans="2:11" ht="9.75" customHeight="1" x14ac:dyDescent="0.2">
      <c r="B3" s="7"/>
      <c r="C3" s="614" t="s">
        <v>655</v>
      </c>
      <c r="D3" s="614"/>
      <c r="E3" s="614"/>
      <c r="F3" s="614"/>
      <c r="G3" s="614"/>
      <c r="H3" s="614"/>
      <c r="I3" s="614"/>
      <c r="J3" s="614"/>
      <c r="K3" s="8"/>
    </row>
    <row r="4" spans="2:11" x14ac:dyDescent="0.2">
      <c r="B4" s="7"/>
      <c r="C4" s="614"/>
      <c r="D4" s="614"/>
      <c r="E4" s="614"/>
      <c r="F4" s="614"/>
      <c r="G4" s="614"/>
      <c r="H4" s="614"/>
      <c r="I4" s="614"/>
      <c r="J4" s="614"/>
      <c r="K4" s="8"/>
    </row>
    <row r="5" spans="2:11" ht="18" customHeight="1" x14ac:dyDescent="0.2">
      <c r="B5" s="7"/>
      <c r="C5" s="614"/>
      <c r="D5" s="614"/>
      <c r="E5" s="614"/>
      <c r="F5" s="614"/>
      <c r="G5" s="614"/>
      <c r="H5" s="614"/>
      <c r="I5" s="614"/>
      <c r="J5" s="614"/>
      <c r="K5" s="8"/>
    </row>
    <row r="6" spans="2:11" ht="17.25" customHeight="1" x14ac:dyDescent="0.2">
      <c r="B6" s="7"/>
      <c r="C6" s="9"/>
      <c r="D6" s="9"/>
      <c r="E6" s="9"/>
      <c r="F6" s="9"/>
      <c r="G6" s="9"/>
      <c r="H6" s="9"/>
      <c r="I6" s="9"/>
      <c r="J6" s="9"/>
      <c r="K6" s="8"/>
    </row>
    <row r="7" spans="2:11" s="12" customFormat="1" x14ac:dyDescent="0.2">
      <c r="B7" s="10"/>
      <c r="C7" s="11" t="s">
        <v>0</v>
      </c>
      <c r="E7" s="13" t="s">
        <v>194</v>
      </c>
      <c r="F7" s="11"/>
      <c r="G7" s="14" t="s">
        <v>447</v>
      </c>
      <c r="H7" s="11"/>
      <c r="I7" s="11"/>
      <c r="J7" s="14"/>
      <c r="K7" s="15"/>
    </row>
    <row r="8" spans="2:11" s="12" customFormat="1" x14ac:dyDescent="0.2">
      <c r="B8" s="10"/>
      <c r="C8" s="11" t="s">
        <v>1</v>
      </c>
      <c r="E8" s="16" t="s">
        <v>201</v>
      </c>
      <c r="F8" s="11"/>
      <c r="G8" s="14" t="s">
        <v>448</v>
      </c>
      <c r="H8" s="664" t="s">
        <v>630</v>
      </c>
      <c r="I8" s="664"/>
      <c r="J8" s="11"/>
      <c r="K8" s="15"/>
    </row>
    <row r="9" spans="2:11" s="12" customFormat="1" x14ac:dyDescent="0.2">
      <c r="B9" s="10"/>
      <c r="C9" s="11" t="s">
        <v>591</v>
      </c>
      <c r="D9" s="11"/>
      <c r="E9" s="16">
        <v>3935416</v>
      </c>
      <c r="F9" s="11" t="s">
        <v>449</v>
      </c>
      <c r="G9" s="14" t="s">
        <v>450</v>
      </c>
      <c r="H9" s="18" t="s">
        <v>631</v>
      </c>
      <c r="I9" s="14"/>
      <c r="J9" s="11"/>
      <c r="K9" s="15"/>
    </row>
    <row r="10" spans="2:11" s="12" customFormat="1" x14ac:dyDescent="0.2">
      <c r="B10" s="10"/>
      <c r="C10" s="11"/>
      <c r="D10" s="11"/>
      <c r="E10" s="11"/>
      <c r="F10" s="11"/>
      <c r="G10" s="14" t="s">
        <v>451</v>
      </c>
      <c r="H10" s="18">
        <v>1354</v>
      </c>
      <c r="I10" s="14"/>
      <c r="J10" s="11"/>
      <c r="K10" s="15"/>
    </row>
    <row r="11" spans="2:11" s="12" customFormat="1" x14ac:dyDescent="0.2">
      <c r="B11" s="10"/>
      <c r="C11" s="11"/>
      <c r="D11" s="11"/>
      <c r="E11" s="11"/>
      <c r="F11" s="11"/>
      <c r="G11" s="14" t="s">
        <v>452</v>
      </c>
      <c r="H11" s="18">
        <v>5890031631</v>
      </c>
      <c r="I11" s="14"/>
      <c r="J11" s="11"/>
      <c r="K11" s="15"/>
    </row>
    <row r="12" spans="2:11" ht="7.5" customHeight="1" thickBot="1" x14ac:dyDescent="0.25">
      <c r="B12" s="7"/>
      <c r="C12" s="19"/>
      <c r="D12" s="19"/>
      <c r="E12" s="19"/>
      <c r="F12" s="19"/>
      <c r="G12" s="19"/>
      <c r="H12" s="19"/>
      <c r="I12" s="19"/>
      <c r="J12" s="19"/>
      <c r="K12" s="8"/>
    </row>
    <row r="13" spans="2:11" s="19" customFormat="1" x14ac:dyDescent="0.2">
      <c r="B13" s="7"/>
      <c r="C13" s="20"/>
      <c r="D13" s="21" t="s">
        <v>453</v>
      </c>
      <c r="E13" s="22"/>
      <c r="F13" s="22"/>
      <c r="G13" s="22"/>
      <c r="H13" s="22"/>
      <c r="I13" s="22"/>
      <c r="J13" s="23"/>
      <c r="K13" s="8"/>
    </row>
    <row r="14" spans="2:11" ht="4.1500000000000004" customHeight="1" thickBot="1" x14ac:dyDescent="0.25">
      <c r="B14" s="7"/>
      <c r="C14" s="7"/>
      <c r="D14" s="11"/>
      <c r="E14" s="19"/>
      <c r="F14" s="19"/>
      <c r="G14" s="19"/>
      <c r="H14" s="19"/>
      <c r="I14" s="19"/>
      <c r="J14" s="8"/>
      <c r="K14" s="8"/>
    </row>
    <row r="15" spans="2:11" ht="14.25" customHeight="1" x14ac:dyDescent="0.2">
      <c r="B15" s="7"/>
      <c r="C15" s="7"/>
      <c r="D15" s="615" t="s">
        <v>454</v>
      </c>
      <c r="E15" s="616"/>
      <c r="F15" s="617" t="s">
        <v>592</v>
      </c>
      <c r="G15" s="617" t="s">
        <v>508</v>
      </c>
      <c r="H15" s="604" t="s">
        <v>509</v>
      </c>
      <c r="I15" s="604" t="s">
        <v>593</v>
      </c>
      <c r="J15" s="606" t="s">
        <v>457</v>
      </c>
      <c r="K15" s="8"/>
    </row>
    <row r="16" spans="2:11" ht="27" customHeight="1" x14ac:dyDescent="0.2">
      <c r="B16" s="7"/>
      <c r="C16" s="7"/>
      <c r="D16" s="214" t="s">
        <v>594</v>
      </c>
      <c r="E16" s="213" t="s">
        <v>595</v>
      </c>
      <c r="F16" s="618"/>
      <c r="G16" s="618"/>
      <c r="H16" s="605"/>
      <c r="I16" s="605"/>
      <c r="J16" s="607"/>
      <c r="K16" s="8"/>
    </row>
    <row r="17" spans="2:11" ht="38.25" customHeight="1" x14ac:dyDescent="0.2">
      <c r="B17" s="7"/>
      <c r="C17" s="7"/>
      <c r="D17" s="381" t="s">
        <v>980</v>
      </c>
      <c r="E17" s="382" t="s">
        <v>2226</v>
      </c>
      <c r="F17" s="30">
        <v>3005</v>
      </c>
      <c r="G17" s="382" t="s">
        <v>981</v>
      </c>
      <c r="H17" s="383" t="s">
        <v>982</v>
      </c>
      <c r="I17" s="492" t="s">
        <v>728</v>
      </c>
      <c r="J17" s="318"/>
      <c r="K17" s="8"/>
    </row>
    <row r="18" spans="2:11" ht="27" customHeight="1" x14ac:dyDescent="0.2">
      <c r="B18" s="7"/>
      <c r="C18" s="7"/>
      <c r="D18" s="300" t="s">
        <v>983</v>
      </c>
      <c r="E18" s="388" t="s">
        <v>984</v>
      </c>
      <c r="F18" s="30">
        <v>339</v>
      </c>
      <c r="G18" s="382" t="s">
        <v>985</v>
      </c>
      <c r="H18" s="383" t="s">
        <v>986</v>
      </c>
      <c r="I18" s="492" t="s">
        <v>728</v>
      </c>
      <c r="J18" s="318"/>
      <c r="K18" s="8"/>
    </row>
    <row r="19" spans="2:11" ht="25.5" customHeight="1" x14ac:dyDescent="0.2">
      <c r="B19" s="7"/>
      <c r="C19" s="7"/>
      <c r="D19" s="300" t="s">
        <v>987</v>
      </c>
      <c r="E19" s="30" t="s">
        <v>988</v>
      </c>
      <c r="F19" s="30">
        <v>601</v>
      </c>
      <c r="G19" s="382" t="s">
        <v>981</v>
      </c>
      <c r="H19" s="383" t="s">
        <v>989</v>
      </c>
      <c r="I19" s="492" t="s">
        <v>728</v>
      </c>
      <c r="J19" s="318"/>
      <c r="K19" s="8"/>
    </row>
    <row r="20" spans="2:11" ht="38.25" customHeight="1" x14ac:dyDescent="0.2">
      <c r="B20" s="7"/>
      <c r="C20" s="7"/>
      <c r="D20" s="381" t="s">
        <v>990</v>
      </c>
      <c r="E20" s="388" t="s">
        <v>991</v>
      </c>
      <c r="F20" s="30">
        <v>851</v>
      </c>
      <c r="G20" s="382" t="s">
        <v>992</v>
      </c>
      <c r="H20" s="302" t="s">
        <v>993</v>
      </c>
      <c r="I20" s="492" t="s">
        <v>728</v>
      </c>
      <c r="J20" s="318"/>
      <c r="K20" s="8"/>
    </row>
    <row r="21" spans="2:11" ht="38.25" customHeight="1" x14ac:dyDescent="0.2">
      <c r="B21" s="7"/>
      <c r="C21" s="7"/>
      <c r="D21" s="300" t="s">
        <v>994</v>
      </c>
      <c r="E21" s="388" t="s">
        <v>995</v>
      </c>
      <c r="F21" s="30">
        <v>177</v>
      </c>
      <c r="G21" s="382" t="s">
        <v>996</v>
      </c>
      <c r="H21" s="383" t="s">
        <v>997</v>
      </c>
      <c r="I21" s="492" t="s">
        <v>728</v>
      </c>
      <c r="J21" s="318"/>
      <c r="K21" s="8"/>
    </row>
    <row r="22" spans="2:11" ht="27" customHeight="1" x14ac:dyDescent="0.2">
      <c r="B22" s="7"/>
      <c r="C22" s="7"/>
      <c r="D22" s="300" t="s">
        <v>998</v>
      </c>
      <c r="E22" s="388" t="s">
        <v>999</v>
      </c>
      <c r="F22" s="30">
        <v>133</v>
      </c>
      <c r="G22" s="301" t="s">
        <v>1000</v>
      </c>
      <c r="H22" s="383" t="s">
        <v>1001</v>
      </c>
      <c r="I22" s="492" t="s">
        <v>728</v>
      </c>
      <c r="J22" s="318"/>
      <c r="K22" s="8"/>
    </row>
    <row r="23" spans="2:11" ht="40.5" customHeight="1" x14ac:dyDescent="0.2">
      <c r="B23" s="7"/>
      <c r="C23" s="7"/>
      <c r="D23" s="381" t="s">
        <v>1002</v>
      </c>
      <c r="E23" s="30" t="s">
        <v>1003</v>
      </c>
      <c r="F23" s="30">
        <v>68</v>
      </c>
      <c r="G23" s="382" t="s">
        <v>1004</v>
      </c>
      <c r="H23" s="302" t="s">
        <v>1005</v>
      </c>
      <c r="I23" s="492" t="s">
        <v>728</v>
      </c>
      <c r="J23" s="318"/>
      <c r="K23" s="8"/>
    </row>
    <row r="24" spans="2:11" ht="26.25" customHeight="1" x14ac:dyDescent="0.2">
      <c r="B24" s="7"/>
      <c r="C24" s="7"/>
      <c r="D24" s="300" t="s">
        <v>1006</v>
      </c>
      <c r="E24" s="30" t="s">
        <v>1007</v>
      </c>
      <c r="F24" s="30">
        <v>510</v>
      </c>
      <c r="G24" s="301" t="s">
        <v>1000</v>
      </c>
      <c r="H24" s="302" t="s">
        <v>1008</v>
      </c>
      <c r="I24" s="492" t="s">
        <v>728</v>
      </c>
      <c r="J24" s="318"/>
      <c r="K24" s="8"/>
    </row>
    <row r="25" spans="2:11" ht="27.75" customHeight="1" x14ac:dyDescent="0.2">
      <c r="B25" s="7"/>
      <c r="C25" s="7"/>
      <c r="D25" s="300" t="s">
        <v>1009</v>
      </c>
      <c r="E25" s="30" t="s">
        <v>1010</v>
      </c>
      <c r="F25" s="30">
        <v>87</v>
      </c>
      <c r="G25" s="301" t="s">
        <v>1000</v>
      </c>
      <c r="H25" s="302" t="s">
        <v>1011</v>
      </c>
      <c r="I25" s="492" t="s">
        <v>728</v>
      </c>
      <c r="J25" s="318"/>
      <c r="K25" s="8"/>
    </row>
    <row r="26" spans="2:11" ht="27" customHeight="1" x14ac:dyDescent="0.2">
      <c r="B26" s="7"/>
      <c r="C26" s="7"/>
      <c r="D26" s="300" t="s">
        <v>1012</v>
      </c>
      <c r="E26" s="30" t="s">
        <v>1013</v>
      </c>
      <c r="F26" s="30">
        <v>126</v>
      </c>
      <c r="G26" s="301" t="s">
        <v>1000</v>
      </c>
      <c r="H26" s="383" t="s">
        <v>1014</v>
      </c>
      <c r="I26" s="492" t="s">
        <v>728</v>
      </c>
      <c r="J26" s="318"/>
      <c r="K26" s="8"/>
    </row>
    <row r="27" spans="2:11" ht="37.5" customHeight="1" x14ac:dyDescent="0.2">
      <c r="B27" s="7"/>
      <c r="C27" s="7"/>
      <c r="D27" s="300" t="s">
        <v>1015</v>
      </c>
      <c r="E27" s="30" t="s">
        <v>1016</v>
      </c>
      <c r="F27" s="30">
        <v>126</v>
      </c>
      <c r="G27" s="30" t="s">
        <v>1017</v>
      </c>
      <c r="H27" s="302" t="s">
        <v>1018</v>
      </c>
      <c r="I27" s="31" t="s">
        <v>728</v>
      </c>
      <c r="J27" s="318"/>
      <c r="K27" s="8"/>
    </row>
    <row r="28" spans="2:11" ht="29.25" customHeight="1" x14ac:dyDescent="0.2">
      <c r="B28" s="7"/>
      <c r="C28" s="7"/>
      <c r="D28" s="300" t="s">
        <v>1019</v>
      </c>
      <c r="E28" s="388" t="s">
        <v>1020</v>
      </c>
      <c r="F28" s="30">
        <v>231</v>
      </c>
      <c r="G28" s="382" t="s">
        <v>996</v>
      </c>
      <c r="H28" s="383" t="s">
        <v>2227</v>
      </c>
      <c r="I28" s="492" t="s">
        <v>728</v>
      </c>
      <c r="J28" s="318"/>
      <c r="K28" s="8"/>
    </row>
    <row r="29" spans="2:11" ht="23.25" customHeight="1" x14ac:dyDescent="0.2">
      <c r="B29" s="7"/>
      <c r="C29" s="7"/>
      <c r="D29" s="300" t="s">
        <v>1021</v>
      </c>
      <c r="E29" s="388" t="s">
        <v>1022</v>
      </c>
      <c r="F29" s="30">
        <v>235</v>
      </c>
      <c r="G29" s="301" t="s">
        <v>1023</v>
      </c>
      <c r="H29" s="302" t="s">
        <v>1024</v>
      </c>
      <c r="I29" s="492" t="s">
        <v>728</v>
      </c>
      <c r="J29" s="318"/>
      <c r="K29" s="8"/>
    </row>
    <row r="30" spans="2:11" ht="26.25" customHeight="1" x14ac:dyDescent="0.2">
      <c r="B30" s="7"/>
      <c r="C30" s="7"/>
      <c r="D30" s="300" t="s">
        <v>1025</v>
      </c>
      <c r="E30" s="30" t="s">
        <v>1026</v>
      </c>
      <c r="F30" s="30">
        <v>214</v>
      </c>
      <c r="G30" s="301" t="s">
        <v>1004</v>
      </c>
      <c r="H30" s="383" t="s">
        <v>1027</v>
      </c>
      <c r="I30" s="492" t="s">
        <v>728</v>
      </c>
      <c r="J30" s="318"/>
      <c r="K30" s="8"/>
    </row>
    <row r="31" spans="2:11" ht="27" customHeight="1" x14ac:dyDescent="0.2">
      <c r="B31" s="7"/>
      <c r="C31" s="7"/>
      <c r="D31" s="29" t="s">
        <v>1028</v>
      </c>
      <c r="E31" s="30" t="s">
        <v>1029</v>
      </c>
      <c r="F31" s="30">
        <v>152</v>
      </c>
      <c r="G31" s="382" t="s">
        <v>1000</v>
      </c>
      <c r="H31" s="302" t="s">
        <v>1030</v>
      </c>
      <c r="I31" s="492" t="s">
        <v>728</v>
      </c>
      <c r="J31" s="318"/>
      <c r="K31" s="8"/>
    </row>
    <row r="32" spans="2:11" ht="29.25" customHeight="1" x14ac:dyDescent="0.2">
      <c r="B32" s="7"/>
      <c r="C32" s="7"/>
      <c r="D32" s="300" t="s">
        <v>1031</v>
      </c>
      <c r="E32" s="388" t="s">
        <v>1032</v>
      </c>
      <c r="F32" s="30">
        <v>828</v>
      </c>
      <c r="G32" s="301" t="s">
        <v>996</v>
      </c>
      <c r="H32" s="302" t="s">
        <v>1033</v>
      </c>
      <c r="I32" s="492" t="s">
        <v>728</v>
      </c>
      <c r="J32" s="318"/>
      <c r="K32" s="8"/>
    </row>
    <row r="33" spans="2:11" ht="22.5" customHeight="1" x14ac:dyDescent="0.2">
      <c r="B33" s="7"/>
      <c r="C33" s="7"/>
      <c r="D33" s="300" t="s">
        <v>1034</v>
      </c>
      <c r="E33" s="30" t="s">
        <v>1035</v>
      </c>
      <c r="F33" s="30">
        <v>193</v>
      </c>
      <c r="G33" s="301" t="s">
        <v>1036</v>
      </c>
      <c r="H33" s="302" t="s">
        <v>1037</v>
      </c>
      <c r="I33" s="492" t="s">
        <v>728</v>
      </c>
      <c r="J33" s="318"/>
      <c r="K33" s="8"/>
    </row>
    <row r="34" spans="2:11" ht="25.5" customHeight="1" x14ac:dyDescent="0.2">
      <c r="B34" s="7"/>
      <c r="C34" s="7"/>
      <c r="D34" s="300" t="s">
        <v>1038</v>
      </c>
      <c r="E34" s="30" t="s">
        <v>1039</v>
      </c>
      <c r="F34" s="30">
        <v>137</v>
      </c>
      <c r="G34" s="301" t="s">
        <v>1000</v>
      </c>
      <c r="H34" s="383" t="s">
        <v>1040</v>
      </c>
      <c r="I34" s="492" t="s">
        <v>728</v>
      </c>
      <c r="J34" s="318"/>
      <c r="K34" s="8"/>
    </row>
    <row r="35" spans="2:11" ht="28.5" customHeight="1" x14ac:dyDescent="0.2">
      <c r="B35" s="7"/>
      <c r="C35" s="7"/>
      <c r="D35" s="300" t="s">
        <v>1041</v>
      </c>
      <c r="E35" s="30" t="s">
        <v>1042</v>
      </c>
      <c r="F35" s="30">
        <v>158</v>
      </c>
      <c r="G35" s="301" t="s">
        <v>996</v>
      </c>
      <c r="H35" s="302" t="s">
        <v>1043</v>
      </c>
      <c r="I35" s="492" t="s">
        <v>728</v>
      </c>
      <c r="J35" s="318"/>
      <c r="K35" s="8"/>
    </row>
    <row r="36" spans="2:11" ht="27" customHeight="1" x14ac:dyDescent="0.2">
      <c r="B36" s="7"/>
      <c r="C36" s="7"/>
      <c r="D36" s="300" t="s">
        <v>1044</v>
      </c>
      <c r="E36" s="30" t="s">
        <v>984</v>
      </c>
      <c r="F36" s="30">
        <v>339</v>
      </c>
      <c r="G36" s="301" t="s">
        <v>1000</v>
      </c>
      <c r="H36" s="302" t="s">
        <v>1045</v>
      </c>
      <c r="I36" s="492" t="s">
        <v>728</v>
      </c>
      <c r="J36" s="318"/>
      <c r="K36" s="8"/>
    </row>
    <row r="37" spans="2:11" ht="26.25" customHeight="1" x14ac:dyDescent="0.2">
      <c r="B37" s="7"/>
      <c r="C37" s="7"/>
      <c r="D37" s="29" t="s">
        <v>1046</v>
      </c>
      <c r="E37" s="30" t="s">
        <v>1047</v>
      </c>
      <c r="F37" s="30">
        <v>328</v>
      </c>
      <c r="G37" s="301" t="s">
        <v>1023</v>
      </c>
      <c r="H37" s="302" t="s">
        <v>1048</v>
      </c>
      <c r="I37" s="492" t="s">
        <v>728</v>
      </c>
      <c r="J37" s="318"/>
      <c r="K37" s="8"/>
    </row>
    <row r="38" spans="2:11" ht="22.5" customHeight="1" x14ac:dyDescent="0.2">
      <c r="B38" s="7"/>
      <c r="C38" s="7"/>
      <c r="D38" s="381" t="s">
        <v>1049</v>
      </c>
      <c r="E38" s="388" t="s">
        <v>1050</v>
      </c>
      <c r="F38" s="30">
        <v>454</v>
      </c>
      <c r="G38" s="301" t="s">
        <v>1000</v>
      </c>
      <c r="H38" s="302" t="s">
        <v>1051</v>
      </c>
      <c r="I38" s="492" t="s">
        <v>728</v>
      </c>
      <c r="J38" s="318"/>
      <c r="K38" s="8"/>
    </row>
    <row r="39" spans="2:11" ht="22.5" customHeight="1" x14ac:dyDescent="0.2">
      <c r="B39" s="7"/>
      <c r="C39" s="7"/>
      <c r="D39" s="300" t="s">
        <v>1052</v>
      </c>
      <c r="E39" s="388" t="s">
        <v>1053</v>
      </c>
      <c r="F39" s="30">
        <v>261</v>
      </c>
      <c r="G39" s="301" t="s">
        <v>1000</v>
      </c>
      <c r="H39" s="302" t="s">
        <v>1054</v>
      </c>
      <c r="I39" s="492" t="s">
        <v>728</v>
      </c>
      <c r="J39" s="318"/>
      <c r="K39" s="8"/>
    </row>
    <row r="40" spans="2:11" ht="24.75" customHeight="1" x14ac:dyDescent="0.2">
      <c r="B40" s="7"/>
      <c r="C40" s="7"/>
      <c r="D40" s="29" t="s">
        <v>1055</v>
      </c>
      <c r="E40" s="30" t="s">
        <v>1056</v>
      </c>
      <c r="F40" s="30">
        <v>230</v>
      </c>
      <c r="G40" s="301" t="s">
        <v>1000</v>
      </c>
      <c r="H40" s="302" t="s">
        <v>1057</v>
      </c>
      <c r="I40" s="492" t="s">
        <v>728</v>
      </c>
      <c r="J40" s="318"/>
      <c r="K40" s="8"/>
    </row>
    <row r="41" spans="2:11" ht="27" customHeight="1" x14ac:dyDescent="0.2">
      <c r="B41" s="7"/>
      <c r="C41" s="7"/>
      <c r="D41" s="427" t="s">
        <v>1058</v>
      </c>
      <c r="E41" s="30" t="s">
        <v>1059</v>
      </c>
      <c r="F41" s="30">
        <v>287</v>
      </c>
      <c r="G41" s="301" t="s">
        <v>1000</v>
      </c>
      <c r="H41" s="302" t="s">
        <v>1060</v>
      </c>
      <c r="I41" s="492" t="s">
        <v>728</v>
      </c>
      <c r="J41" s="318"/>
      <c r="K41" s="8"/>
    </row>
    <row r="42" spans="2:11" ht="27" customHeight="1" x14ac:dyDescent="0.2">
      <c r="B42" s="7"/>
      <c r="C42" s="7"/>
      <c r="D42" s="427" t="s">
        <v>1061</v>
      </c>
      <c r="E42" s="30" t="s">
        <v>1062</v>
      </c>
      <c r="F42" s="30">
        <v>297</v>
      </c>
      <c r="G42" s="301" t="s">
        <v>1063</v>
      </c>
      <c r="H42" s="302" t="s">
        <v>1064</v>
      </c>
      <c r="I42" s="492" t="s">
        <v>728</v>
      </c>
      <c r="J42" s="318"/>
      <c r="K42" s="8"/>
    </row>
    <row r="43" spans="2:11" ht="26.25" customHeight="1" x14ac:dyDescent="0.2">
      <c r="B43" s="7"/>
      <c r="C43" s="7"/>
      <c r="D43" s="381" t="s">
        <v>1065</v>
      </c>
      <c r="E43" s="388" t="s">
        <v>1066</v>
      </c>
      <c r="F43" s="30">
        <v>188</v>
      </c>
      <c r="G43" s="301" t="s">
        <v>1000</v>
      </c>
      <c r="H43" s="383" t="s">
        <v>1067</v>
      </c>
      <c r="I43" s="492" t="s">
        <v>728</v>
      </c>
      <c r="J43" s="318"/>
      <c r="K43" s="8"/>
    </row>
    <row r="44" spans="2:11" ht="27" customHeight="1" x14ac:dyDescent="0.2">
      <c r="B44" s="7"/>
      <c r="C44" s="7"/>
      <c r="D44" s="381" t="s">
        <v>1068</v>
      </c>
      <c r="E44" s="388" t="s">
        <v>1069</v>
      </c>
      <c r="F44" s="30">
        <v>297</v>
      </c>
      <c r="G44" s="301" t="s">
        <v>1023</v>
      </c>
      <c r="H44" s="383" t="s">
        <v>1070</v>
      </c>
      <c r="I44" s="492" t="s">
        <v>728</v>
      </c>
      <c r="J44" s="318"/>
      <c r="K44" s="8"/>
    </row>
    <row r="45" spans="2:11" ht="27.75" customHeight="1" x14ac:dyDescent="0.2">
      <c r="B45" s="7"/>
      <c r="C45" s="7"/>
      <c r="D45" s="300" t="s">
        <v>1071</v>
      </c>
      <c r="E45" s="30" t="s">
        <v>1072</v>
      </c>
      <c r="F45" s="30">
        <v>142</v>
      </c>
      <c r="G45" s="301" t="s">
        <v>1000</v>
      </c>
      <c r="H45" s="302" t="s">
        <v>1073</v>
      </c>
      <c r="I45" s="492" t="s">
        <v>728</v>
      </c>
      <c r="J45" s="318"/>
      <c r="K45" s="8"/>
    </row>
    <row r="46" spans="2:11" ht="22.5" customHeight="1" x14ac:dyDescent="0.2">
      <c r="B46" s="7"/>
      <c r="C46" s="7"/>
      <c r="D46" s="300" t="s">
        <v>1074</v>
      </c>
      <c r="E46" s="388" t="s">
        <v>1075</v>
      </c>
      <c r="F46" s="30">
        <v>142</v>
      </c>
      <c r="G46" s="301" t="s">
        <v>1023</v>
      </c>
      <c r="H46" s="302" t="s">
        <v>1076</v>
      </c>
      <c r="I46" s="492" t="s">
        <v>728</v>
      </c>
      <c r="J46" s="318"/>
      <c r="K46" s="8"/>
    </row>
    <row r="47" spans="2:11" ht="22.5" customHeight="1" x14ac:dyDescent="0.2">
      <c r="B47" s="7"/>
      <c r="C47" s="7"/>
      <c r="D47" s="300" t="s">
        <v>1077</v>
      </c>
      <c r="E47" s="30" t="s">
        <v>921</v>
      </c>
      <c r="F47" s="30">
        <v>362</v>
      </c>
      <c r="G47" s="382" t="s">
        <v>1000</v>
      </c>
      <c r="H47" s="302" t="s">
        <v>1078</v>
      </c>
      <c r="I47" s="492" t="s">
        <v>728</v>
      </c>
      <c r="J47" s="318"/>
      <c r="K47" s="8"/>
    </row>
    <row r="48" spans="2:11" ht="22.5" customHeight="1" x14ac:dyDescent="0.2">
      <c r="B48" s="7"/>
      <c r="C48" s="7"/>
      <c r="D48" s="300" t="s">
        <v>1079</v>
      </c>
      <c r="E48" s="30" t="s">
        <v>1080</v>
      </c>
      <c r="F48" s="30">
        <v>376</v>
      </c>
      <c r="G48" s="301" t="s">
        <v>1000</v>
      </c>
      <c r="H48" s="302" t="s">
        <v>1081</v>
      </c>
      <c r="I48" s="492" t="s">
        <v>728</v>
      </c>
      <c r="J48" s="318"/>
      <c r="K48" s="8"/>
    </row>
    <row r="49" spans="2:12" ht="22.5" customHeight="1" x14ac:dyDescent="0.2">
      <c r="B49" s="7"/>
      <c r="C49" s="7"/>
      <c r="D49" s="297" t="s">
        <v>1082</v>
      </c>
      <c r="E49" s="27" t="s">
        <v>1083</v>
      </c>
      <c r="F49" s="27">
        <v>70</v>
      </c>
      <c r="G49" s="298" t="s">
        <v>1000</v>
      </c>
      <c r="H49" s="299" t="s">
        <v>1084</v>
      </c>
      <c r="I49" s="583" t="s">
        <v>728</v>
      </c>
      <c r="J49" s="317"/>
      <c r="K49" s="8"/>
    </row>
    <row r="50" spans="2:12" ht="6" customHeight="1" thickBot="1" x14ac:dyDescent="0.25">
      <c r="B50" s="7"/>
      <c r="C50" s="36"/>
      <c r="D50" s="37"/>
      <c r="E50" s="37"/>
      <c r="F50" s="37"/>
      <c r="G50" s="37"/>
      <c r="H50" s="37"/>
      <c r="I50" s="37"/>
      <c r="J50" s="38"/>
      <c r="K50" s="8"/>
    </row>
    <row r="51" spans="2:12" ht="9" customHeight="1" x14ac:dyDescent="0.2">
      <c r="B51" s="7"/>
      <c r="C51" s="19"/>
      <c r="D51" s="19"/>
      <c r="E51" s="19"/>
      <c r="F51" s="19"/>
      <c r="G51" s="19"/>
      <c r="H51" s="19"/>
      <c r="I51" s="19"/>
      <c r="J51" s="19"/>
      <c r="K51" s="8"/>
    </row>
    <row r="52" spans="2:12" ht="3.75" customHeight="1" thickBot="1" x14ac:dyDescent="0.25">
      <c r="B52" s="7"/>
      <c r="C52" s="19"/>
      <c r="D52" s="19"/>
      <c r="E52" s="19"/>
      <c r="F52" s="19"/>
      <c r="G52" s="19"/>
      <c r="H52" s="19"/>
      <c r="I52" s="19"/>
      <c r="J52" s="19"/>
      <c r="K52" s="8"/>
    </row>
    <row r="53" spans="2:12" ht="15" customHeight="1" x14ac:dyDescent="0.2">
      <c r="B53" s="7"/>
      <c r="C53" s="20"/>
      <c r="D53" s="21" t="s">
        <v>462</v>
      </c>
      <c r="E53" s="22"/>
      <c r="F53" s="22"/>
      <c r="G53" s="22"/>
      <c r="H53" s="22"/>
      <c r="I53" s="22"/>
      <c r="J53" s="23"/>
      <c r="K53" s="8"/>
    </row>
    <row r="54" spans="2:12" ht="8.25" customHeight="1" thickBot="1" x14ac:dyDescent="0.25">
      <c r="B54" s="7"/>
      <c r="C54" s="7"/>
      <c r="D54" s="11"/>
      <c r="E54" s="19"/>
      <c r="F54" s="19"/>
      <c r="G54" s="19"/>
      <c r="H54" s="19"/>
      <c r="I54" s="19"/>
      <c r="J54" s="8"/>
      <c r="K54" s="8"/>
    </row>
    <row r="55" spans="2:12" ht="13.5" customHeight="1" x14ac:dyDescent="0.2">
      <c r="B55" s="7"/>
      <c r="C55" s="7"/>
      <c r="D55" s="599" t="s">
        <v>454</v>
      </c>
      <c r="E55" s="600"/>
      <c r="F55" s="601"/>
      <c r="G55" s="602" t="s">
        <v>455</v>
      </c>
      <c r="H55" s="602" t="s">
        <v>456</v>
      </c>
      <c r="I55" s="608" t="s">
        <v>457</v>
      </c>
      <c r="J55" s="609"/>
      <c r="K55" s="8"/>
    </row>
    <row r="56" spans="2:12" ht="15" customHeight="1" x14ac:dyDescent="0.2">
      <c r="B56" s="7"/>
      <c r="C56" s="7"/>
      <c r="D56" s="24" t="s">
        <v>458</v>
      </c>
      <c r="E56" s="612" t="s">
        <v>459</v>
      </c>
      <c r="F56" s="613"/>
      <c r="G56" s="603"/>
      <c r="H56" s="603"/>
      <c r="I56" s="610"/>
      <c r="J56" s="611"/>
      <c r="K56" s="8"/>
    </row>
    <row r="57" spans="2:12" ht="27" customHeight="1" x14ac:dyDescent="0.2">
      <c r="B57" s="7"/>
      <c r="C57" s="7"/>
      <c r="D57" s="49" t="s">
        <v>1022</v>
      </c>
      <c r="E57" s="597" t="s">
        <v>1085</v>
      </c>
      <c r="F57" s="598"/>
      <c r="G57" s="307" t="s">
        <v>1086</v>
      </c>
      <c r="H57" s="314" t="s">
        <v>1087</v>
      </c>
      <c r="I57" s="649"/>
      <c r="J57" s="650"/>
      <c r="K57" s="8"/>
    </row>
    <row r="58" spans="2:12" ht="27" customHeight="1" x14ac:dyDescent="0.2">
      <c r="B58" s="7"/>
      <c r="C58" s="7"/>
      <c r="D58" s="49" t="s">
        <v>1088</v>
      </c>
      <c r="E58" s="597" t="s">
        <v>1089</v>
      </c>
      <c r="F58" s="598"/>
      <c r="G58" s="307" t="s">
        <v>1090</v>
      </c>
      <c r="H58" s="314" t="s">
        <v>1087</v>
      </c>
      <c r="I58" s="649"/>
      <c r="J58" s="650"/>
      <c r="K58" s="8"/>
    </row>
    <row r="59" spans="2:12" ht="27" customHeight="1" x14ac:dyDescent="0.2">
      <c r="B59" s="7"/>
      <c r="C59" s="7"/>
      <c r="D59" s="49" t="s">
        <v>1091</v>
      </c>
      <c r="E59" s="597" t="s">
        <v>1092</v>
      </c>
      <c r="F59" s="598"/>
      <c r="G59" s="307" t="s">
        <v>1093</v>
      </c>
      <c r="H59" s="314" t="s">
        <v>1087</v>
      </c>
      <c r="I59" s="649"/>
      <c r="J59" s="650"/>
      <c r="K59" s="8"/>
    </row>
    <row r="60" spans="2:12" ht="27" customHeight="1" x14ac:dyDescent="0.2">
      <c r="B60" s="7"/>
      <c r="C60" s="7"/>
      <c r="D60" s="49" t="s">
        <v>1032</v>
      </c>
      <c r="E60" s="457" t="s">
        <v>1094</v>
      </c>
      <c r="F60" s="458"/>
      <c r="G60" s="307" t="s">
        <v>1090</v>
      </c>
      <c r="H60" s="314" t="s">
        <v>1087</v>
      </c>
      <c r="I60" s="649"/>
      <c r="J60" s="650"/>
      <c r="K60" s="8"/>
    </row>
    <row r="61" spans="2:12" ht="27" customHeight="1" x14ac:dyDescent="0.2">
      <c r="B61" s="7"/>
      <c r="C61" s="7"/>
      <c r="D61" s="49" t="s">
        <v>1075</v>
      </c>
      <c r="E61" s="597" t="s">
        <v>1095</v>
      </c>
      <c r="F61" s="598"/>
      <c r="G61" s="307" t="s">
        <v>1086</v>
      </c>
      <c r="H61" s="314" t="s">
        <v>1087</v>
      </c>
      <c r="I61" s="649"/>
      <c r="J61" s="650"/>
      <c r="K61" s="8"/>
    </row>
    <row r="62" spans="2:12" ht="13.5" thickBot="1" x14ac:dyDescent="0.25">
      <c r="B62" s="7"/>
      <c r="C62" s="36"/>
      <c r="D62" s="37"/>
      <c r="E62" s="39"/>
      <c r="F62" s="39"/>
      <c r="G62" s="39"/>
      <c r="H62" s="39"/>
      <c r="I62" s="39"/>
      <c r="J62" s="40"/>
      <c r="K62" s="8"/>
    </row>
    <row r="63" spans="2:12" ht="15.75" customHeight="1" thickBot="1" x14ac:dyDescent="0.25">
      <c r="B63" s="7"/>
      <c r="C63" s="19"/>
      <c r="D63" s="19"/>
      <c r="E63" s="19"/>
      <c r="F63" s="19"/>
      <c r="G63" s="19"/>
      <c r="H63" s="19"/>
      <c r="I63" s="19"/>
      <c r="J63" s="19"/>
      <c r="K63" s="8"/>
      <c r="L63" s="19"/>
    </row>
    <row r="64" spans="2:12" ht="15" customHeight="1" x14ac:dyDescent="0.2">
      <c r="B64" s="7"/>
      <c r="C64" s="2"/>
      <c r="D64" s="41" t="s">
        <v>463</v>
      </c>
      <c r="E64" s="4"/>
      <c r="F64" s="4"/>
      <c r="G64" s="4"/>
      <c r="H64" s="4"/>
      <c r="I64" s="4"/>
      <c r="J64" s="5"/>
      <c r="K64" s="42"/>
      <c r="L64" s="19"/>
    </row>
    <row r="65" spans="2:12" ht="6.75" customHeight="1" thickBot="1" x14ac:dyDescent="0.25">
      <c r="B65" s="7"/>
      <c r="C65" s="43"/>
      <c r="D65" s="44"/>
      <c r="E65" s="44"/>
      <c r="F65" s="44"/>
      <c r="G65" s="44"/>
      <c r="H65" s="44"/>
      <c r="I65" s="44"/>
      <c r="J65" s="42"/>
      <c r="K65" s="42"/>
      <c r="L65" s="19"/>
    </row>
    <row r="66" spans="2:12" s="12" customFormat="1" ht="16.5" customHeight="1" x14ac:dyDescent="0.2">
      <c r="B66" s="10"/>
      <c r="C66" s="45"/>
      <c r="D66" s="624" t="s">
        <v>454</v>
      </c>
      <c r="E66" s="625"/>
      <c r="F66" s="602" t="s">
        <v>455</v>
      </c>
      <c r="G66" s="602" t="s">
        <v>456</v>
      </c>
      <c r="H66" s="602" t="s">
        <v>457</v>
      </c>
      <c r="I66" s="602"/>
      <c r="J66" s="626"/>
      <c r="K66" s="15"/>
    </row>
    <row r="67" spans="2:12" s="12" customFormat="1" ht="17.25" customHeight="1" x14ac:dyDescent="0.2">
      <c r="B67" s="10"/>
      <c r="C67" s="45"/>
      <c r="D67" s="24" t="s">
        <v>458</v>
      </c>
      <c r="E67" s="46" t="s">
        <v>459</v>
      </c>
      <c r="F67" s="603"/>
      <c r="G67" s="603"/>
      <c r="H67" s="47" t="s">
        <v>464</v>
      </c>
      <c r="I67" s="47" t="s">
        <v>465</v>
      </c>
      <c r="J67" s="48" t="s">
        <v>466</v>
      </c>
      <c r="K67" s="15"/>
    </row>
    <row r="68" spans="2:12" ht="18" customHeight="1" x14ac:dyDescent="0.2">
      <c r="B68" s="7"/>
      <c r="C68" s="43"/>
      <c r="D68" s="49"/>
      <c r="E68" s="50"/>
      <c r="F68" s="51"/>
      <c r="G68" s="52"/>
      <c r="H68" s="53"/>
      <c r="I68" s="54"/>
      <c r="J68" s="55"/>
      <c r="K68" s="8"/>
    </row>
    <row r="69" spans="2:12" ht="13.5" thickBot="1" x14ac:dyDescent="0.25">
      <c r="B69" s="7"/>
      <c r="C69" s="57"/>
      <c r="D69" s="130"/>
      <c r="E69" s="58"/>
      <c r="F69" s="59"/>
      <c r="G69" s="60"/>
      <c r="H69" s="60"/>
      <c r="I69" s="60"/>
      <c r="J69" s="61"/>
      <c r="K69" s="42"/>
      <c r="L69" s="19"/>
    </row>
    <row r="70" spans="2:12" ht="13.5" customHeight="1" thickBot="1" x14ac:dyDescent="0.25">
      <c r="B70" s="7"/>
      <c r="C70" s="44"/>
      <c r="D70" s="62"/>
      <c r="E70" s="63"/>
      <c r="F70" s="64"/>
      <c r="G70" s="65"/>
      <c r="H70" s="65"/>
      <c r="I70" s="65"/>
      <c r="J70" s="65"/>
      <c r="K70" s="42"/>
      <c r="L70" s="19"/>
    </row>
    <row r="71" spans="2:12" ht="15" customHeight="1" x14ac:dyDescent="0.2">
      <c r="B71" s="7"/>
      <c r="C71" s="2"/>
      <c r="D71" s="41" t="s">
        <v>467</v>
      </c>
      <c r="E71" s="4"/>
      <c r="F71" s="4"/>
      <c r="G71" s="4"/>
      <c r="H71" s="4"/>
      <c r="I71" s="4"/>
      <c r="J71" s="5"/>
      <c r="K71" s="42"/>
      <c r="L71" s="19"/>
    </row>
    <row r="72" spans="2:12" ht="5.25" customHeight="1" thickBot="1" x14ac:dyDescent="0.25">
      <c r="B72" s="7"/>
      <c r="C72" s="43"/>
      <c r="D72" s="44"/>
      <c r="E72" s="44"/>
      <c r="F72" s="44"/>
      <c r="G72" s="44"/>
      <c r="H72" s="44"/>
      <c r="I72" s="44"/>
      <c r="J72" s="42"/>
      <c r="K72" s="42"/>
      <c r="L72" s="19"/>
    </row>
    <row r="73" spans="2:12" s="12" customFormat="1" ht="15" customHeight="1" x14ac:dyDescent="0.2">
      <c r="B73" s="10"/>
      <c r="C73" s="45"/>
      <c r="D73" s="624" t="s">
        <v>454</v>
      </c>
      <c r="E73" s="625"/>
      <c r="F73" s="602" t="s">
        <v>455</v>
      </c>
      <c r="G73" s="602" t="s">
        <v>456</v>
      </c>
      <c r="H73" s="602" t="s">
        <v>457</v>
      </c>
      <c r="I73" s="602"/>
      <c r="J73" s="626"/>
      <c r="K73" s="15"/>
    </row>
    <row r="74" spans="2:12" s="12" customFormat="1" ht="23.25" customHeight="1" x14ac:dyDescent="0.2">
      <c r="B74" s="10"/>
      <c r="C74" s="45"/>
      <c r="D74" s="24" t="s">
        <v>458</v>
      </c>
      <c r="E74" s="46" t="s">
        <v>459</v>
      </c>
      <c r="F74" s="603"/>
      <c r="G74" s="603"/>
      <c r="H74" s="47" t="s">
        <v>464</v>
      </c>
      <c r="I74" s="47" t="s">
        <v>465</v>
      </c>
      <c r="J74" s="48" t="s">
        <v>466</v>
      </c>
      <c r="K74" s="15"/>
    </row>
    <row r="75" spans="2:12" ht="18" customHeight="1" x14ac:dyDescent="0.2">
      <c r="B75" s="7"/>
      <c r="C75" s="43"/>
      <c r="D75" s="49"/>
      <c r="E75" s="50"/>
      <c r="F75" s="51"/>
      <c r="G75" s="56"/>
      <c r="H75" s="66"/>
      <c r="I75" s="66"/>
      <c r="J75" s="55"/>
      <c r="K75" s="8"/>
    </row>
    <row r="76" spans="2:12" ht="13.5" thickBot="1" x14ac:dyDescent="0.25">
      <c r="B76" s="7"/>
      <c r="C76" s="43"/>
      <c r="D76" s="58"/>
      <c r="E76" s="215"/>
      <c r="F76" s="215"/>
      <c r="G76" s="215"/>
      <c r="H76" s="215"/>
      <c r="I76" s="215"/>
      <c r="J76" s="67"/>
      <c r="K76" s="42"/>
      <c r="L76" s="19"/>
    </row>
    <row r="77" spans="2:12" ht="15" customHeight="1" thickBot="1" x14ac:dyDescent="0.25">
      <c r="B77" s="7"/>
      <c r="C77" s="68"/>
      <c r="D77" s="68"/>
      <c r="E77" s="68"/>
      <c r="F77" s="68"/>
      <c r="G77" s="68"/>
      <c r="H77" s="68"/>
      <c r="I77" s="68"/>
      <c r="J77" s="68"/>
      <c r="K77" s="42"/>
      <c r="L77" s="19"/>
    </row>
    <row r="78" spans="2:12" s="77" customFormat="1" ht="38.25" x14ac:dyDescent="0.25">
      <c r="B78" s="69"/>
      <c r="C78" s="70"/>
      <c r="D78" s="71" t="s">
        <v>468</v>
      </c>
      <c r="E78" s="72"/>
      <c r="F78" s="72"/>
      <c r="G78" s="73"/>
      <c r="H78" s="74" t="s">
        <v>469</v>
      </c>
      <c r="I78" s="74" t="s">
        <v>470</v>
      </c>
      <c r="J78" s="75" t="s">
        <v>471</v>
      </c>
      <c r="K78" s="76"/>
    </row>
    <row r="79" spans="2:12" s="77" customFormat="1" ht="17.25" customHeight="1" x14ac:dyDescent="0.25">
      <c r="B79" s="69"/>
      <c r="C79" s="69"/>
      <c r="D79" s="78" t="s">
        <v>472</v>
      </c>
      <c r="E79" s="79"/>
      <c r="F79" s="79"/>
      <c r="G79" s="79"/>
      <c r="H79" s="80"/>
      <c r="I79" s="80"/>
      <c r="J79" s="81">
        <f>H79+I79</f>
        <v>0</v>
      </c>
      <c r="K79" s="76"/>
    </row>
    <row r="80" spans="2:12" s="77" customFormat="1" ht="17.25" customHeight="1" x14ac:dyDescent="0.25">
      <c r="B80" s="69"/>
      <c r="C80" s="69"/>
      <c r="D80" s="78" t="s">
        <v>473</v>
      </c>
      <c r="E80" s="79"/>
      <c r="F80" s="79"/>
      <c r="G80" s="79"/>
      <c r="H80" s="80"/>
      <c r="I80" s="80"/>
      <c r="J80" s="81">
        <f t="shared" ref="J80:J90" si="0">H80+I80</f>
        <v>0</v>
      </c>
      <c r="K80" s="76"/>
    </row>
    <row r="81" spans="2:12" s="77" customFormat="1" ht="17.25" customHeight="1" x14ac:dyDescent="0.25">
      <c r="B81" s="69"/>
      <c r="C81" s="69"/>
      <c r="D81" s="82" t="s">
        <v>474</v>
      </c>
      <c r="E81" s="83"/>
      <c r="F81" s="83"/>
      <c r="G81" s="83"/>
      <c r="H81" s="80"/>
      <c r="I81" s="80"/>
      <c r="J81" s="81">
        <f>H81+I81</f>
        <v>0</v>
      </c>
      <c r="K81" s="76"/>
    </row>
    <row r="82" spans="2:12" s="77" customFormat="1" ht="17.25" customHeight="1" x14ac:dyDescent="0.25">
      <c r="B82" s="69"/>
      <c r="C82" s="69"/>
      <c r="D82" s="78" t="s">
        <v>475</v>
      </c>
      <c r="E82" s="79"/>
      <c r="F82" s="79"/>
      <c r="G82" s="79"/>
      <c r="H82" s="80"/>
      <c r="I82" s="80"/>
      <c r="J82" s="81">
        <f t="shared" si="0"/>
        <v>0</v>
      </c>
      <c r="K82" s="76"/>
    </row>
    <row r="83" spans="2:12" s="77" customFormat="1" ht="17.25" customHeight="1" x14ac:dyDescent="0.25">
      <c r="B83" s="69"/>
      <c r="C83" s="69"/>
      <c r="D83" s="78" t="s">
        <v>476</v>
      </c>
      <c r="E83" s="79"/>
      <c r="F83" s="79"/>
      <c r="G83" s="79"/>
      <c r="H83" s="80"/>
      <c r="I83" s="80"/>
      <c r="J83" s="81">
        <f t="shared" si="0"/>
        <v>0</v>
      </c>
      <c r="K83" s="76"/>
    </row>
    <row r="84" spans="2:12" s="77" customFormat="1" ht="17.25" customHeight="1" x14ac:dyDescent="0.25">
      <c r="B84" s="69"/>
      <c r="C84" s="69"/>
      <c r="D84" s="82" t="s">
        <v>477</v>
      </c>
      <c r="E84" s="83"/>
      <c r="F84" s="83"/>
      <c r="G84" s="83"/>
      <c r="H84" s="80"/>
      <c r="I84" s="80"/>
      <c r="J84" s="81">
        <f t="shared" si="0"/>
        <v>0</v>
      </c>
      <c r="K84" s="76"/>
    </row>
    <row r="85" spans="2:12" s="77" customFormat="1" ht="17.25" customHeight="1" x14ac:dyDescent="0.25">
      <c r="B85" s="69"/>
      <c r="C85" s="69"/>
      <c r="D85" s="82" t="s">
        <v>650</v>
      </c>
      <c r="E85" s="83"/>
      <c r="F85" s="83"/>
      <c r="G85" s="83"/>
      <c r="H85" s="80"/>
      <c r="I85" s="80"/>
      <c r="J85" s="81">
        <f t="shared" si="0"/>
        <v>0</v>
      </c>
      <c r="K85" s="76"/>
    </row>
    <row r="86" spans="2:12" s="77" customFormat="1" ht="17.25" customHeight="1" x14ac:dyDescent="0.25">
      <c r="B86" s="69"/>
      <c r="C86" s="69"/>
      <c r="D86" s="82" t="s">
        <v>478</v>
      </c>
      <c r="E86" s="83"/>
      <c r="F86" s="83"/>
      <c r="G86" s="83"/>
      <c r="H86" s="80"/>
      <c r="I86" s="80"/>
      <c r="J86" s="81">
        <f t="shared" si="0"/>
        <v>0</v>
      </c>
      <c r="K86" s="76"/>
    </row>
    <row r="87" spans="2:12" s="77" customFormat="1" ht="17.25" customHeight="1" x14ac:dyDescent="0.25">
      <c r="B87" s="69"/>
      <c r="C87" s="69"/>
      <c r="D87" s="82" t="s">
        <v>479</v>
      </c>
      <c r="E87" s="83"/>
      <c r="F87" s="83"/>
      <c r="G87" s="83"/>
      <c r="H87" s="80"/>
      <c r="I87" s="80"/>
      <c r="J87" s="81">
        <f t="shared" si="0"/>
        <v>0</v>
      </c>
      <c r="K87" s="76"/>
    </row>
    <row r="88" spans="2:12" s="77" customFormat="1" ht="17.25" customHeight="1" x14ac:dyDescent="0.25">
      <c r="B88" s="69"/>
      <c r="C88" s="69"/>
      <c r="D88" s="82" t="s">
        <v>480</v>
      </c>
      <c r="E88" s="83"/>
      <c r="F88" s="83"/>
      <c r="G88" s="83"/>
      <c r="H88" s="80"/>
      <c r="I88" s="80"/>
      <c r="J88" s="81">
        <f t="shared" si="0"/>
        <v>0</v>
      </c>
      <c r="K88" s="76"/>
    </row>
    <row r="89" spans="2:12" s="77" customFormat="1" ht="17.25" customHeight="1" x14ac:dyDescent="0.25">
      <c r="B89" s="69"/>
      <c r="C89" s="69"/>
      <c r="D89" s="82" t="s">
        <v>481</v>
      </c>
      <c r="E89" s="83"/>
      <c r="F89" s="83"/>
      <c r="G89" s="83"/>
      <c r="H89" s="84"/>
      <c r="I89" s="80"/>
      <c r="J89" s="81">
        <f t="shared" si="0"/>
        <v>0</v>
      </c>
      <c r="K89" s="76"/>
    </row>
    <row r="90" spans="2:12" s="77" customFormat="1" ht="17.25" customHeight="1" x14ac:dyDescent="0.25">
      <c r="B90" s="69"/>
      <c r="C90" s="69"/>
      <c r="D90" s="82" t="s">
        <v>482</v>
      </c>
      <c r="E90" s="83"/>
      <c r="F90" s="83"/>
      <c r="G90" s="83"/>
      <c r="H90" s="84"/>
      <c r="I90" s="80"/>
      <c r="J90" s="81">
        <f t="shared" si="0"/>
        <v>0</v>
      </c>
      <c r="K90" s="76"/>
    </row>
    <row r="91" spans="2:12" s="77" customFormat="1" ht="17.25" customHeight="1" x14ac:dyDescent="0.25">
      <c r="B91" s="69"/>
      <c r="C91" s="69"/>
      <c r="D91" s="85" t="s">
        <v>2</v>
      </c>
      <c r="E91" s="18"/>
      <c r="F91" s="18"/>
      <c r="G91" s="18"/>
      <c r="H91" s="86">
        <f>SUM(H79:H90)</f>
        <v>0</v>
      </c>
      <c r="I91" s="86">
        <f>SUM(I79:I90)</f>
        <v>0</v>
      </c>
      <c r="J91" s="219">
        <f>SUM(J79:J90)</f>
        <v>0</v>
      </c>
      <c r="K91" s="220"/>
    </row>
    <row r="92" spans="2:12" s="77" customFormat="1" ht="15" customHeight="1" thickBot="1" x14ac:dyDescent="0.3">
      <c r="B92" s="69"/>
      <c r="C92" s="87"/>
      <c r="D92" s="88" t="s">
        <v>483</v>
      </c>
      <c r="E92" s="89"/>
      <c r="F92" s="89"/>
      <c r="G92" s="89"/>
      <c r="H92" s="90"/>
      <c r="I92" s="90"/>
      <c r="J92" s="91"/>
      <c r="K92" s="76"/>
    </row>
    <row r="93" spans="2:12" ht="15.75" customHeight="1" thickBot="1" x14ac:dyDescent="0.25">
      <c r="B93" s="7"/>
      <c r="C93" s="19"/>
      <c r="D93" s="19"/>
      <c r="E93" s="19"/>
      <c r="F93" s="19"/>
      <c r="G93" s="19"/>
      <c r="H93" s="19"/>
      <c r="I93" s="19"/>
      <c r="J93" s="19"/>
      <c r="K93" s="8"/>
      <c r="L93" s="19"/>
    </row>
    <row r="94" spans="2:12" s="97" customFormat="1" x14ac:dyDescent="0.2">
      <c r="B94" s="45"/>
      <c r="C94" s="92"/>
      <c r="D94" s="41" t="s">
        <v>484</v>
      </c>
      <c r="E94" s="93"/>
      <c r="F94" s="93"/>
      <c r="G94" s="41"/>
      <c r="H94" s="41"/>
      <c r="I94" s="41"/>
      <c r="J94" s="94"/>
      <c r="K94" s="95"/>
      <c r="L94" s="96"/>
    </row>
    <row r="95" spans="2:12" s="102" customFormat="1" ht="17.25" customHeight="1" x14ac:dyDescent="0.2">
      <c r="B95" s="98"/>
      <c r="C95" s="98"/>
      <c r="D95" s="99"/>
      <c r="E95" s="100"/>
      <c r="F95" s="100"/>
      <c r="G95" s="100"/>
      <c r="H95" s="100"/>
      <c r="I95" s="100"/>
      <c r="J95" s="221" t="s">
        <v>457</v>
      </c>
      <c r="K95" s="222"/>
      <c r="L95" s="99"/>
    </row>
    <row r="96" spans="2:12" s="102" customFormat="1" ht="17.25" customHeight="1" x14ac:dyDescent="0.25">
      <c r="B96" s="98"/>
      <c r="C96" s="98"/>
      <c r="D96" s="103" t="s">
        <v>485</v>
      </c>
      <c r="E96" s="104"/>
      <c r="F96" s="104"/>
      <c r="G96" s="104"/>
      <c r="H96" s="104"/>
      <c r="I96" s="105"/>
      <c r="J96" s="81"/>
      <c r="K96" s="101"/>
      <c r="L96" s="99"/>
    </row>
    <row r="97" spans="2:12" s="102" customFormat="1" ht="17.25" customHeight="1" x14ac:dyDescent="0.25">
      <c r="B97" s="98"/>
      <c r="C97" s="98"/>
      <c r="D97" s="106" t="s">
        <v>486</v>
      </c>
      <c r="E97" s="104"/>
      <c r="F97" s="104"/>
      <c r="G97" s="104"/>
      <c r="H97" s="104"/>
      <c r="I97" s="104"/>
      <c r="J97" s="81"/>
      <c r="K97" s="101"/>
      <c r="L97" s="99"/>
    </row>
    <row r="98" spans="2:12" s="102" customFormat="1" ht="14.25" customHeight="1" x14ac:dyDescent="0.25">
      <c r="B98" s="98"/>
      <c r="C98" s="98"/>
      <c r="D98" s="107" t="s">
        <v>2</v>
      </c>
      <c r="E98" s="104"/>
      <c r="F98" s="104"/>
      <c r="G98" s="104"/>
      <c r="H98" s="104"/>
      <c r="I98" s="104"/>
      <c r="J98" s="81">
        <f>J96+J97</f>
        <v>0</v>
      </c>
      <c r="K98" s="101"/>
      <c r="L98" s="99"/>
    </row>
    <row r="99" spans="2:12" s="102" customFormat="1" ht="14.25" customHeight="1" thickBot="1" x14ac:dyDescent="0.25">
      <c r="B99" s="98"/>
      <c r="C99" s="108"/>
      <c r="D99" s="88" t="s">
        <v>647</v>
      </c>
      <c r="E99" s="88"/>
      <c r="F99" s="109"/>
      <c r="G99" s="109"/>
      <c r="H99" s="90"/>
      <c r="I99" s="90"/>
      <c r="J99" s="110"/>
      <c r="K99" s="101"/>
    </row>
    <row r="100" spans="2:12" s="6" customFormat="1" ht="15" customHeight="1" thickBot="1" x14ac:dyDescent="0.25">
      <c r="B100" s="43"/>
      <c r="C100" s="44"/>
      <c r="D100" s="44"/>
      <c r="E100" s="44"/>
      <c r="F100" s="44"/>
      <c r="G100" s="44"/>
      <c r="H100" s="44"/>
      <c r="I100" s="44"/>
      <c r="J100" s="44"/>
      <c r="K100" s="42"/>
      <c r="L100" s="44"/>
    </row>
    <row r="101" spans="2:12" s="6" customFormat="1" ht="15" customHeight="1" x14ac:dyDescent="0.2">
      <c r="B101" s="43"/>
      <c r="C101" s="2"/>
      <c r="D101" s="21" t="s">
        <v>487</v>
      </c>
      <c r="E101" s="4"/>
      <c r="F101" s="4"/>
      <c r="G101" s="4"/>
      <c r="H101" s="627" t="s">
        <v>457</v>
      </c>
      <c r="I101" s="628"/>
      <c r="J101" s="629"/>
      <c r="K101" s="42"/>
      <c r="L101" s="44"/>
    </row>
    <row r="102" spans="2:12" s="6" customFormat="1" ht="17.25" customHeight="1" x14ac:dyDescent="0.2">
      <c r="B102" s="43"/>
      <c r="C102" s="43"/>
      <c r="D102" s="111" t="s">
        <v>488</v>
      </c>
      <c r="E102" s="112"/>
      <c r="F102" s="111"/>
      <c r="G102" s="113" t="s">
        <v>489</v>
      </c>
      <c r="H102" s="47" t="s">
        <v>464</v>
      </c>
      <c r="I102" s="47" t="s">
        <v>465</v>
      </c>
      <c r="J102" s="48" t="s">
        <v>466</v>
      </c>
      <c r="K102" s="42"/>
      <c r="L102" s="44"/>
    </row>
    <row r="103" spans="2:12" s="120" customFormat="1" ht="17.25" customHeight="1" x14ac:dyDescent="0.2">
      <c r="B103" s="114"/>
      <c r="C103" s="114"/>
      <c r="D103" s="115" t="s">
        <v>490</v>
      </c>
      <c r="E103" s="111"/>
      <c r="F103" s="115"/>
      <c r="G103" s="116">
        <f>COUNT(J17:J49)</f>
        <v>0</v>
      </c>
      <c r="H103" s="86">
        <f>SUM(J17:J49)</f>
        <v>0</v>
      </c>
      <c r="I103" s="117"/>
      <c r="J103" s="118"/>
      <c r="K103" s="119"/>
      <c r="L103" s="14"/>
    </row>
    <row r="104" spans="2:12" s="102" customFormat="1" ht="17.25" customHeight="1" x14ac:dyDescent="0.25">
      <c r="B104" s="98"/>
      <c r="C104" s="98"/>
      <c r="D104" s="115" t="s">
        <v>491</v>
      </c>
      <c r="E104" s="115"/>
      <c r="F104" s="115"/>
      <c r="G104" s="121">
        <f>COUNT(I57:J61)</f>
        <v>0</v>
      </c>
      <c r="H104" s="223">
        <f>SUM(I57:J61)</f>
        <v>0</v>
      </c>
      <c r="I104" s="122"/>
      <c r="J104" s="123"/>
      <c r="K104" s="101"/>
      <c r="L104" s="99"/>
    </row>
    <row r="105" spans="2:12" s="102" customFormat="1" ht="17.25" customHeight="1" x14ac:dyDescent="0.25">
      <c r="B105" s="98"/>
      <c r="C105" s="98"/>
      <c r="D105" s="115" t="s">
        <v>492</v>
      </c>
      <c r="E105" s="115"/>
      <c r="F105" s="115"/>
      <c r="G105" s="121">
        <f>COUNT(J68)</f>
        <v>0</v>
      </c>
      <c r="H105" s="121">
        <f>SUM(J68)</f>
        <v>0</v>
      </c>
      <c r="I105" s="121"/>
      <c r="J105" s="81"/>
      <c r="K105" s="101"/>
      <c r="L105" s="99"/>
    </row>
    <row r="106" spans="2:12" s="102" customFormat="1" ht="17.25" customHeight="1" x14ac:dyDescent="0.25">
      <c r="B106" s="98"/>
      <c r="C106" s="98"/>
      <c r="D106" s="115" t="s">
        <v>493</v>
      </c>
      <c r="E106" s="115"/>
      <c r="F106" s="115"/>
      <c r="G106" s="121">
        <f>COUNT(J75)</f>
        <v>0</v>
      </c>
      <c r="H106" s="121">
        <f>SUM(J75)</f>
        <v>0</v>
      </c>
      <c r="I106" s="121"/>
      <c r="J106" s="81"/>
      <c r="K106" s="101"/>
      <c r="L106" s="99"/>
    </row>
    <row r="107" spans="2:12" s="102" customFormat="1" ht="17.25" customHeight="1" x14ac:dyDescent="0.25">
      <c r="B107" s="98"/>
      <c r="C107" s="98"/>
      <c r="D107" s="124" t="s">
        <v>494</v>
      </c>
      <c r="E107" s="115"/>
      <c r="F107" s="115"/>
      <c r="G107" s="122"/>
      <c r="H107" s="223">
        <f>J98</f>
        <v>0</v>
      </c>
      <c r="I107" s="122"/>
      <c r="J107" s="123"/>
      <c r="K107" s="101"/>
      <c r="L107" s="99"/>
    </row>
    <row r="108" spans="2:12" s="102" customFormat="1" ht="17.25" customHeight="1" x14ac:dyDescent="0.25">
      <c r="B108" s="98"/>
      <c r="C108" s="98"/>
      <c r="D108" s="124" t="s">
        <v>495</v>
      </c>
      <c r="E108" s="115"/>
      <c r="F108" s="115"/>
      <c r="G108" s="122"/>
      <c r="H108" s="122"/>
      <c r="I108" s="223">
        <f>H91</f>
        <v>0</v>
      </c>
      <c r="J108" s="81">
        <f>I91</f>
        <v>0</v>
      </c>
      <c r="K108" s="101"/>
      <c r="L108" s="99"/>
    </row>
    <row r="109" spans="2:12" s="102" customFormat="1" ht="17.25" customHeight="1" x14ac:dyDescent="0.25">
      <c r="B109" s="98"/>
      <c r="C109" s="98"/>
      <c r="D109" s="124" t="s">
        <v>496</v>
      </c>
      <c r="E109" s="115"/>
      <c r="F109" s="115"/>
      <c r="G109" s="121"/>
      <c r="H109" s="122"/>
      <c r="I109" s="122"/>
      <c r="J109" s="81"/>
      <c r="K109" s="101"/>
      <c r="L109" s="99"/>
    </row>
    <row r="110" spans="2:12" s="102" customFormat="1" ht="17.25" customHeight="1" x14ac:dyDescent="0.25">
      <c r="B110" s="98"/>
      <c r="C110" s="98"/>
      <c r="D110" s="125" t="s">
        <v>497</v>
      </c>
      <c r="E110" s="115"/>
      <c r="F110" s="125"/>
      <c r="G110" s="80">
        <f>G109+G106+G105+G104+G103</f>
        <v>0</v>
      </c>
      <c r="H110" s="80">
        <f>SUM(H103:H107)</f>
        <v>0</v>
      </c>
      <c r="I110" s="80">
        <f>I105+I106+I108</f>
        <v>0</v>
      </c>
      <c r="J110" s="81">
        <f>J105+J106+J108+J109</f>
        <v>0</v>
      </c>
      <c r="K110" s="101"/>
      <c r="L110" s="99"/>
    </row>
    <row r="111" spans="2:12" s="102" customFormat="1" ht="17.25" customHeight="1" thickBot="1" x14ac:dyDescent="0.3">
      <c r="B111" s="98"/>
      <c r="C111" s="108"/>
      <c r="D111" s="126" t="s">
        <v>498</v>
      </c>
      <c r="E111" s="127"/>
      <c r="F111" s="126"/>
      <c r="G111" s="128">
        <f>G110</f>
        <v>0</v>
      </c>
      <c r="H111" s="642">
        <f>H110+I110+J110</f>
        <v>0</v>
      </c>
      <c r="I111" s="643"/>
      <c r="J111" s="644"/>
      <c r="K111" s="101"/>
      <c r="L111" s="99"/>
    </row>
    <row r="112" spans="2:12" ht="13.5" thickBot="1" x14ac:dyDescent="0.25">
      <c r="B112" s="36"/>
      <c r="C112" s="37"/>
      <c r="D112" s="37"/>
      <c r="E112" s="37"/>
      <c r="F112" s="37"/>
      <c r="G112" s="37"/>
      <c r="H112" s="37"/>
      <c r="I112" s="37"/>
      <c r="J112" s="37"/>
      <c r="K112" s="38"/>
      <c r="L112" s="19"/>
    </row>
  </sheetData>
  <mergeCells count="32">
    <mergeCell ref="H101:J101"/>
    <mergeCell ref="H111:J111"/>
    <mergeCell ref="D66:E66"/>
    <mergeCell ref="F66:F67"/>
    <mergeCell ref="G66:G67"/>
    <mergeCell ref="H66:J66"/>
    <mergeCell ref="D73:E73"/>
    <mergeCell ref="F73:F74"/>
    <mergeCell ref="G73:G74"/>
    <mergeCell ref="H73:J73"/>
    <mergeCell ref="D55:F55"/>
    <mergeCell ref="E57:F57"/>
    <mergeCell ref="E61:F61"/>
    <mergeCell ref="I57:J57"/>
    <mergeCell ref="G55:G56"/>
    <mergeCell ref="H55:H56"/>
    <mergeCell ref="I55:J56"/>
    <mergeCell ref="E56:F56"/>
    <mergeCell ref="E58:F58"/>
    <mergeCell ref="E59:F59"/>
    <mergeCell ref="I58:J58"/>
    <mergeCell ref="I59:J59"/>
    <mergeCell ref="I60:J60"/>
    <mergeCell ref="I61:J61"/>
    <mergeCell ref="C3:J5"/>
    <mergeCell ref="D15:E15"/>
    <mergeCell ref="F15:F16"/>
    <mergeCell ref="G15:G16"/>
    <mergeCell ref="H15:H16"/>
    <mergeCell ref="I15:I16"/>
    <mergeCell ref="J15:J16"/>
    <mergeCell ref="H8:I8"/>
  </mergeCells>
  <phoneticPr fontId="16" type="noConversion"/>
  <printOptions horizontalCentered="1"/>
  <pageMargins left="0.23622047244094491" right="0.23622047244094491" top="0.67" bottom="0.31496062992125984" header="0.42" footer="0.31496062992125984"/>
  <pageSetup paperSize="9" scale="52" fitToHeight="0" orientation="portrait" verticalDpi="598" r:id="rId1"/>
  <headerFooter alignWithMargins="0"/>
  <rowBreaks count="1" manualBreakCount="1">
    <brk id="5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d = " h t t p : / / w w w . w 3 . o r g / 2 0 0 1 / X M L S c h e m a "   x m l n s : x s i = " h t t p : / / w w w . w 3 . o r g / 2 0 0 1 / X M L S c h e m a - i n s t a n c e "   x m l n s = " h t t p : / / m i c r o s o f t . d a t a . v i s u a l i z a t i o n . C l i e n t . E x c e l / 1 . 0 " > < T o u r s > < T o u r   N a m e = " T u r   1 "   I d = " { D 8 5 7 4 0 5 D - D 0 6 9 - 4 A 2 2 - B A 1 3 - 4 0 3 1 2 5 2 C A 3 9 4 } "   T o u r I d = " a f 8 3 6 e a 4 - e e 2 a - 4 6 1 4 - 9 8 f c - c 0 a e 2 7 0 0 b 1 d 2 "   X m l V e r = " 5 "   M i n X m l V e r = " 3 " > < D e s c r i p t i o n > T u r   i l e   i l g i l i   b a z 1  a � 1k l a m a l a r   b u r a y a   g e l i r < / D e s c r i p t i o n > < I m a g e > i V B O R w 0 K G g o A A A A N S U h E U g A A A N Q A A A B 1 C A Y A A A A 2 n s 9 T A A A A A X N S R 0 I A r s 4 c 6 Q A A A A R n Q U 1 B A A C x j w v 8 Y Q U A A A A J c E h Z c w A A A y c A A A M n A R m n N Y s A A B v i S U R B V H h e 7 V 3 5 s x 3 V c e 6 7 v F 3 L 0 / 7 Q A h I G I Y Q x J i D Z x i l D D D Y Y Y w e w M R j Z j u 3 Y c S V / R 6 r 8 S 1 L 5 I V V O Y v + Q S l x 2 4 h S x X T a L M Q E k E A i 0 I J A A S W C w E Q h J a E f S 2 + 7 y 0 l 9 3 n 5 k z c + d J g r f N z J 3 v 3 Z 7 u c 8 7 c W / e d P t 9 0 n z P L L T 2 4 e d s Y F T g n O j p 7 a O 6 i K 6 h W q 1 G 9 0 a C x Z l O F 2 8 b G x k Q c f H t c 4 D 1 m T h V K s p H t O V H y 9 o E t A r t c F q l W K t T R 0 U G n j u y j 2 u i Q 7 l h g X D C h t h e E O g e W X H w t j Y y M U r 1 e p y a T C O J I E 5 D n f A S Z B g K d D + c j m N / u S A Z d Z l J B q t U q d X V 1 0 u H 9 O 6 W t Q D J K D z 1 T E C o J i 5 Z d S b V 6 h Y W J x F E p i U j n i k b n a k s D / M g U h 0 8 o p 4 V Y i F Z M r I 5 q g 4 4 c 2 C N t B a I o m y 4 Q o E Q L l l 5 D w y N E o 6 O j 1 L D I B I I 4 4 U 0 y Y f x 9 U g 7 / f 4 n D 1 b t 9 I O g D 9 A X 6 B H 2 D P k J f F Y i i I J S H Z Z d e R 3 M X r 6 X h 4 W F J 8 R o W m e K E i g / B 8 e q z A H x n 9 / 1 9 + P U Q 1 w / o E / Q N + g h 9 h T 4 r E I J T v h 1 Z H A e T j o X L r 6 E R P v S 6 u Z I b Y H H t I 6 k u D 0 h K B 8 d L A 2 V u 1 d 1 F R 9 9 5 S e r b H a W H n m 1 v Q l W q X T R n w e U 0 W h v l u V I 0 G g H t R K Q 4 z k c s R 6 p y p U y d H Z 3 0 / r H X O S 3 k f L C N U X q 4 j Q k 1 c P F V N D g 0 J s v h 8 b Q O i B O n X Y g U R 5 x Y c V I 5 Y m F 5 v a + v m w 7 + 6 Q V p b 0 e 0 7 R x q 8 Y p r 6 e x g U 8 g 0 3 l w p R L z c X t D / P f z / / T 5 y / Y Y + R F + e O T N E C 5 d 9 3 P Z s P z C h c L R p L 4 H D B w e H A j K 5 w Q E 4 7 a B t V m h j o A + S + s Z p i C M V F i z m X / Q x b k n u / z x L O a E u 1 7 J g 6 c d o a G g o s v g g A 8 N p D / F y g X F I Z X 0 H Q Z + i b 0 d G R q h / y V W J P s i z l B P q 8 i m c 5 8 8 f u F q O n i 7 F c 4 N A h P d x c H U F k h H v H 1 i u D u K n g H M X X Z n s j 5 x K W 8 y h Q K Z 5 S z 4 q R 8 1 4 Z I L 4 i J c L j I + k v n P i I l W 9 3 q D Z C 9 b Y H v l H W 8 y h + p d c H Z B p b K w g 0 2 Q i q Q 9 D U V I 1 m F x 9 8 1 Z z a 7 J / 8 i S 5 n 0 N h c j w y g j Q P Z M K R s y D T Z C O p L y G u r 9 H 3 T d a 9 / R 9 J 9 F G e J N c p 3 8 K l 1 x i Z M G c K S R Q d A K 3 k K v D B o X 0 Y 9 q P f 1 + h 7 p I A g V c / s V V K f V + R 2 U e K i S z 6 e u J r n H K 1 A 2 c w C E 4 b 2 Z Z R U T t Q H R E 2 u 7 5 m 9 M t F n e Z B c z q E W L 7 u c T p 8 e S r 5 S P E B B p q m A 9 u n 4 p I J / G h y x u v o G x M 6 b 5 G 4 O V a l W a W i k G k y G f Y e G K M g 0 l d C + P Q e p S i W q N 6 t U K l d a / J d 1 y d 0 c a v Y C v V V 9 / M j k H F 5 g K h H v 4 6 g v M P r 4 W N 6 x W N r y h F z N o R Y t 0 + V x u Z z I C B V H U l 2 B q c F 4 / Y + D H Z 5 X M c Z e K 3 c O t P g x y 5 K b O d S c e Q M 0 O G h k Y q c 5 V / p O L c g 0 / R i v / 3 G O C i f c M Z 8 q V W Z x T b J f s y a 5 m U O N V e b Z i d s w t f A d y A U z C k w 7 v L 6 P + K W E G Q f P p 8 a 6 I 7 7 M s u R i D r V w 6 c e C e Z M / d w q A s p k F p h / S 9 5 4 / 1 D 9 q I 0 o h 9 W v Q P K 3 I O D J P q O 7 e 2 T Q 4 p C d v W 4 h k K M g 0 8 x j P B / L 8 P 4 5 U D a y o U 4 f U Z R l l P N Y w y 3 9 d f S v k f J N P J p 9 U S Q Q r M D M Y z y + I U l h K H 6 n 3 e J 7 N 5 l + m I 9 T 8 g U v l s V Z + q s c b a 2 U U Z E o f W v z D w 5 A j l K Z + R L V m j z R l F Z l e l B i t d d h 1 e p I v C H w K F X R K H + L + k e g k W h c o R u t c 9 n y c N c l s h F q y 4 u p z n s D 1 7 Q L p Q t x P J U w 8 m F i Y T 2 F U D g 1 n N 0 r x f 5 B A s w z I 2 b O a 6 i U T p y B T + u H 7 i H 0 K Q p m u S 8 Y R 9 X d W J J N X S s x f c t l 5 o p M Z B V I L 3 0 c S p Z D 6 O V K x D A 5 V A 3 9 n S T I 5 h x q t l Y v o l A d 4 / h M q g V A g F t u 1 O r f F / J 4 F K T 2 2 f X e m R m D / o p W c Y 5 d b I p R D M s n O j Z u u m m 9 W g Z n C x l e O 6 R 0 C 9 R r V 2 b e N + i h 1 V p v U 1 5 u p 4 Z m 9 O V S j 2 R 3 c l u E f 4 Q p k H / E o N T w C / 7 a O g T R L p u Z Q 5 Z J G J l x J D j K h u y c a n Q q k C H A y N i A U i 3 i T N 8 7 / W Z B M z a H m L r 6 y 5 W r y E A W Z s o 4 g Q p k N H D 1 e i 4 y B t E u m z k P h X q d i Z S + v w I g 0 J 1 q E A r m a G f N r Z u Z Q 3 b 3 9 5 7 w A t k D 2 o V 5 1 P g c 0 7 R s e z s 5 5 q c x E q M 7 e i 8 Z f K i 8 I l g v I Y o S + A h s 4 c T I 7 v z l V t u i a e n H L 5 C B P S 7 p n u k D W Y T M n 2 b g S 0 j 6 c + N V x k H b J R I T q 6 Z t 7 j s W I A n l A Y u a B E Q p S j Z V o a K i u d S l H J u Z Q X X 1 L N T o l I c k R B T K I u B / h e 1 V o O X r 0 r B Z S L p m I U K O j 0 W d F + C j o l B d g Q D p v w l Y 4 K y u r f Z m Y Q 8 V X 9 + K k K p B D s N 8 D s A 2 X J 4 2 N t E n q I 1 R n d + / 4 q 3 t F f M o N M B j h T v V o Y D D Q o B g Z S f 8 8 K v V z q J 7 Z l 4 w 7 f y o C V Z 4 A f z P g U / G r O t d f h j p w 4 A R v W 8 d I m i T 1 E a p W i 8 2 f C h b l F k o e n 0 I G u J 3 / 8 L M 4 a U f q r + U L r i w 3 T H e X 7 t / / l u g z Z 8 6 I B m A j a u L 3 e j 8 I c C 4 N D 5 W J w / / s t k b g X D X i x 0 4 Z B w l j J E 1 S e v L F P d M 9 R j 8 Q q n 0 r a T R 2 D Z + D b 0 8 E 8 f u h f v L j f 5 N 7 c 1 a v v o I q 1 Q r 1 9 f X R 8 8 8 9 R 1 + / f w P 9 + l e / p G p H B + 3 d 8 y q t W X M l L V 2 6 j N 5 9 9 w B 1 d X f T 2 / v 3 0 4 I F C 2 j 5 8 h W 0 5 b l n a e U l K 2 n l q l V 0 4 4 0 3 0 d 6 9 e + j B 3 / 6 W l i 5 b R q f f f 5 9 W r b q U d u 1 6 S d p f f H E n X f a R y 2 j O 3 L m 0 f v 1 6 / u y 9 d P D Q Q T p 0 8 K D 8 3 5 d d f j l 9 4 h O f k M / N K 5 5 8 + R j J L x 0 2 G v J Y u H q 9 J m X c G 1 W r j V K D p c 6 y e v W A z r d S i l T P o b p 6 5 u i t G o m Y u u P A o s W L h V C v v b a P u r q 6 a N P G j X T 8 x H E h y 0 U X L a V K p U J z 5 s y V w d 7 T 2 8 O 5 / Q G p e / a Z z X T 4 8 G E h y r 6 9 e 2 l w c J A 6 O z v l M 5 / b s o X e e e d t e m b z 0 x L Z f v n L B 2 j f v r 1 0 5 L 3 3 a M f 2 b f L j c E 8 8 / n 9 0 9 O h R i Y q v v L y b L l q 6 l E 6 e P E F P P 7 V J 6 n M N / 0 B p W u H X j 3 E / I c I n j 5 c 0 C E e o v V M 3 M i e I a u d s a p b n y u B u i V C w 1 Z o w z n X H L g b 6 r z g q 3 c / R a b r w i 1 / 8 N y 1 a u I g + e / P N V p N / P L H 7 K E e n u p w i k c j k 7 t 6 F c J q s e o T m z + u l x U v 6 7 V 3 p Q + n J l 9 J L q P 5 F q + n U q b P S u Y 5 M j l A B s S Y B x S 3 w M 4 / H d x 3 h g 2 Z D U j 5 J 9 0 A o S / m Q 6 t X r o 1 R j Y p X G 6 r R m 7 c X 2 r v Q h 1 a t 8 3 K c F 2 g U 4 Q L o D p r z C A 6 i z 0 d 7 Q h 6 C n F q l + t r l L 8 w D X o Q X y C U c a R y C 8 1 N / O x m u M m v h d q R T / p T p C x c 8 7 R E s F c g X j j R q O W G I G J B M 7 5 e e i U n 0 e C r 9 y Z z 3 K F d O P 4 v z Q d E L 9 r O 6 G v 2 F b X c x O G i t p k d L G X f v w 7 V O J j r 6 V N D K c / N t P v j 1 R x B c l c F 5 o + 7 Z t s h T + u c / f S s u X L 6 f D h w / x d 8 n O n a N p B 8 7 H V a t V K x E 9 t v N g s M I n 2 h Y m Z H X P z k F h U a J e G 6 F r r 1 t t 7 0 o f S p t 2 v Z Z a Q l V 7 L w 5 / h H o a C Y X I 9 L v f P U K n T p 6 k W 2 / 7 g h C q w N T i 9 y + 8 K 3 6 W E 7 u y b B 4 n F E 7 w j s j S + X X X r 7 F 3 p Q + p v 5 Z v J j B r 1 i z 6 6 l f v o b / + 3 v c L M k 0 T 5 A B p B 0 2 k + u 4 A G o p b o E r t 8 V + Q 6 g h V 6 V k h 1 7 5 N d 4 R K Q p H y T S 6 i K d 8 Y P b r j A E e k M O U L z k W x x q V H L k I 1 W K 5 f t 9 b e l z 6 U N u 1 O M 6 E u l u v 4 0 k C o A l M H 9 i w 9 u u 0 d 8 b M S y l 0 p A e G 5 k 5 3 c r X G 6 B 7 3 + k 1 f Z O 9 O H V F / L h + 1 M 4 v j x 4 2 Y V m D r o g d E d M I M D p + i m P P E o m g L i x G 7 r W E m L l J 7 a / X q K I 9 S K G V m U A P 7 w h 9 f p X / / l R / Q P / / h P U i 5 S v s n E G K d 8 y y 3 l g 1 + J H t m 6 3 6 K T R S k s R s R T P o 5 Q S P k + e c M 1 + j E p R K o J 5 a / y + V d N A F N N q G 3 b t t K L O 3 f S Z 2 6 8 k a 6 4 I r 2 r S l k H 0 w k b e v j 5 t z x C O T L h W j 4 l k 6 R 8 W O V j u e H T 1 9 q 7 0 4 d U n 9 j V n z W Z G a x b t 5 6 + / z c / K M g 0 p f A P k C 6 t Y 9 1 k D f H r p F 7 b k s Z K W q T 0 1 M t / m L x D / S S j o 3 c F D X O a 5 S I U 9 2 r g g q m O U H E U K d 9 k Q f 2 G l A 8 3 b z q H P r j l z T B C I T L Z K h + u M q + P c r o n W l O + T 9 + 4 T t + U Q q S a U F V b N p + p 2 z e O H T s m N x U W m A r Y w d H c + J t n 3 6 A m 0 r y m p X q O U L J c j r R P U 7 4 x r k 8 z o V L 9 g 2 v l E v c 2 j B k A b l l / 5 J G H r V R g s u G T S c g l c 2 R N 6 W S + b B p X l 4 f p X p P 6 + r p b x k m q 5 O l X 0 h u h S u U e a p T 7 5 S j l F i W C y A R b r Q k j K U I J o R 5 + m O 6 6 + 2 5 a u X J V k f J N C k K f L V u 2 j C q V 8 M T u r 5 9 + X V M + R K l g l Q + L E V 6 E G h 2 m y y 5 b Q U u X D 9 j 7 0 g c m 1 B s p J l Q X N U p M K O 7 k F k L B O Z P 0 z S 9 k D l V g s m C k C n y n x q + e 2 m d k w h x K y Y R y m O 7 p H O q 6 9 R + l W b P 6 5 D 1 p R K q v 5 R t r c k R g 1 r i f i Y y i t a Z A N o E D Y 5 D y s W i a p z c T o l 5 T Q C x M N T j l 6 7 V 3 p R O l z S m O U E C 9 t J A 7 F j c b W s d 6 Y c m 3 J 4 J i l W 8 q o T 6 K e w q P X 6 t i l Y 8 B N / 7 v x l c 4 I k V P 6 k r K N 2 r R C e e g O E L d / P k / l / e k F a X N r 6 a c U L S A C W W 3 w x u h 3 B e e T k I V m A z E 0 / S w / M A T L 1 v K Z 0 S S l A / z J 5 B q R E i F J f N b b v u M v i G l S P W 1 f B B s A f 2 J S B N D a E 0 + Q N a / + 9 s f W K n A x B E e C B V + O V z R c 2 l e N N V T X a l g h g K v p 1 c 4 Q r 0 5 O Y f 5 K c R I Y x 5 / 1 / C h L X 5 k m o w o l R S h H v v 9 7 + m H P / x 7 + s + f / r y 4 Y / d D Q f 2 S 6 B 3 2 G W 7 f 8 F f 5 f v H Y S 2 G E Q l S y K B W m f M N 0 0 2 d v o G p H e J d v G p E J Q g 3 X 5 / A 3 5 a M T f 1 O 9 + j j 8 y l N F q A K T h y A W B a 6 y m n B D / / X o T i M U i G S k E i L p C V 0 Q 6 / O 3 3 y T 7 p h m l Z / a k n 1 C D I 7 O F U K V y W a I U 4 I g 0 X Y Q 6 e / a M O L r A B 4 O 6 J + Y j L s 6 a P Z v K c l m B 4 u e P 7 N B 5 U 6 N h E Q p z J s y h e P 6 E m 0 z r I 3 T b H e l / k i 4 T 6 o 8 T H 5 F T j J F a D 9 W b F S a U W x X y o x R s M z 8 k i g g 1 V f A j E a B G 6 K + w / L O H t 9 q C h E Y n d 9 u G u 6 l w V l 8 X f f r G T 8 n + a U a q z 0 M 5 d H U M y S Q 1 m T n h U W 6 y U d x g O B H E y a Q I i 2 q p S 2 1 R o h E u S M g F 0 S y y O M H 6 z 9 Z 9 X P Z P O z I R o Y D T g 1 0 c o a p B l I I T H L 8 m m v Y l R a g j R 4 7 Q M 8 9 s p j v v v E v K R c r 3 A c D u U I / E / C L 1 W j d b U r 5 y Q K j / + M 0 W i U p y d Q Q W I 9 z 8 S S L U C H 3 x L 2 + V 9 6 U d p W f 3 Z o N Q 7 5 / t 5 G 4 v s x N A K g 2 s k 5 X 2 J R H q 0 K F D t G n T R r r 7 7 q 9 Q R 0 e H 1 R a 4 E D j S O O W M 0 E d + W e 1 / / / V m I Z O s 7 P k L E k y o z s 4 y 3 X L b X 8 h + a U c m U j 6 g r 0 e v 5 8 P l J 6 3 s m f y 0 b 2 B g g O 6 9 9 7 6 C T B 8 Y 5 p u Y i 8 J i Q j v b e t 5 J 0 z z R L H o f X I O u X 5 / e O 3 T j 4 A j 1 p 9 i / n l 4 c P 4 W V v q o 8 0 R V R q l R C y q B f f y J p 3 4 U s S h T n o Z J g f S / b B H g + i V j 8 0 v N Q l r 5 z + S c P P C k p n y 5 K 2 L k n S / e + / J U v 6 n 4 Z Q K Y I d e J U i Z o c V H F C E I S q 8 H z K / / I f l l T F K t 9 k I G k R I l 6 n h r r J K l l h r x / / z + O a 8 j k y S b o 3 S t S s 0 Z e + c o f u m w G k + p k S c Z n X z 1 3 f 0 N 9 h l R S B P Y O m q U L x Y w E X i m Q y + c o Z E T I x 7 J 2 y w i c X x i L N Y 1 F d p 9 v v + k L i W E i r l L b s y 0 6 E A t 4 7 2 u R v z d G p 2 h F E K v 9 h L h 8 m S i V F q K 1 b n 6 e X d + + W n + X E D Y b v v X e Y R k d a f 8 G 9 / a D 9 O 2 4 v e / 0 f s b w 3 w M Q c t c r + c 4 T 6 0 c 8 e 4 c h k 5 5 9 w u R G n e 8 3 6 K N 1 1 7 5 e l P S t g Q r 3 l / a v p R 6 M x R k e P N 6 j E z g C h 4 q S a L E L h B 6 U 3 P / 0 0 3 X z L L U K o A k k Y P z K F b g g b I 9 G J l S M T G v 7 5 p w 9 x m q e r e + 5 k 7 m c + e w M t W J i t Z 3 p k Z p X P o V I p B S f 7 3 I o Q y p M N P D 4 M P x Z Q k C k J I M I 5 y C R b w L P 8 n V n 5 Z I K l a Z 5 e H K u r f f X M k Q n I 1 B z K y d y 5 F e 5 0 7 f j A A S y B w w p M I Z Q A 0 t O R 7 t Z C W B 8 2 R s j E C M k U 1 j o y i X D a 9 9 F r 1 i b 6 P u 2 S 6 q c e j S e 9 P R U a s y N a O I E F q U K n F Z g K B F T w + c H Q g h B H z L C x h U x a Y T C b 6 7 D C J 7 5 k D b + u u e q K R N + n X T j l S 6 p O v 8 y Z 3 S l p Q Z R U + v y + A l O B 8 5 B J t o B n i e n t 7 J l o 1 K J u 4 T 9 3 l + 6 a K / E L h c l + T 7 u U n n t t v / 9 v Z g p v v f 0 + 4 d q + S k V X / M o V 2 B X R w b 2 + 3 g p g g Q s D D k r u G X n 6 4 B R o e 1 4 e 7 q p 1 9 X J 1 g 0 p w p Y O v J W v Q g 1 1 4 4 E N K p w d C v U 3 D W 9 m r 4 c m w o 3 T v N 7 9 m 3 y R 7 y O Q c y s n y p b P M S e w U L 1 J J t J I j Y G a P F T O E k C i O T O j H K G m g f e I k S Z R M Y s t 5 J v O P 1 Q u 5 W M v V E U w q Z B i 3 3 H 5 z o q + z I p l b 5 f N R q f L X H 1 O H u a O e O w K 6 9 K 9 I A S 8 A 1 k + I P E I G i U J J 5 A n r l T B h G S Q J 6 q V N S S O + k T b Y 3 j w J k U l s j V D i L 9 4 n i y t 7 P k r P v / 5 2 5 k f c G 2 8 e 0 / N S Z U 7 7 q n q t X 5 l T Q a R + u E W g j N v n L f W b y V / 0 m H m A O G b 6 M E K p M I m E X K o 1 Y n H Z R S 7 X B v I I 8 e y q F Y g Q S e s c m Z z t H / A 0 z d O U z z 3 N C O e d v v a N e 8 R 3 W U a m I 5 Q D l i r l Q f N w m D n L H Q m d U 9 1 g 4 I 2 9 q 5 2 B P t C + 0 L T O C M H 9 p D o u j h x m g y S u T l I 5 S + d c m 9 S H N v w S 2 J 5 v 3 P w J e v a c W Z k n E 5 D p O Z S T V Z c u Y I e B U E g d 1 I F 1 z x Y H 8 2 B w R 1 8 h V j v C / m 0 9 r m j U i Z D G s z X q g B h W Z 9 F I + 9 L I Y l r 3 g y i x W s j E G v M k T f O U S I 5 M E K R 6 d 9 x 9 R 6 J v s y a 5 i F D A 6 t V L J E q 5 d E L E y K T a j o z s P E e s v M M d P J z 4 v 1 c L k g S p G u y A X C B D W N / E H B X a i C X v i d h K H p 9 Y 6 G O f T B F f w K 6 x O F J J q p f d V b 0 4 O F v K z 1 9 / f w + T y o 5 8 c K A j l z k X W h w s W p 0 d i V q Q X M A n k p J F U 1 4 l A g a + I x O i g y w 8 C E l A C p D E 7 e P X w + a + 8 2 1 X d n b Q x 9 B G J t Z 1 s d U f E p 3 w q D B c C M t k W r P 2 C r m J 0 / d j l v 9 y E 6 G A g Y F + H j T s R J 9 I L a R y j m a R w e A G W z g A e W O f m D 3 o / y A G N l I W k g R k 0 v 9 X i Q N y Q H u r d C K w 0 U d m y 3 4 m s A M J S e P q p I / r Z n O / I 9 X D f u E 5 J 2 e P y j r R 9 Z 9 K 7 4 + n f R j k i l D A 2 r U r d D D Y 0 T A g k j g W t p a j A 8 U n F Y Y h Q w Z k d u A O C P j e z p Z z S X I + K U z x l E z 2 f 4 N k Q T S C R l n 7 w y e W S F D P / R f U 6 / 7 o U 6 k X m / u a 5 7 N y b g k 2 y C S + U B 9 g N Q + C 6 L f h O x v s 2 + c H p a 1 v v J O t k X M B q N U a t O f V t 3 X Z X K 6 i 8 J b R I S U 8 7 E V v o 8 f D F n E r v b s F p M y C M g 6 f K G O u C X u m I W R J B A g D x R q H A n l h o 0 T y R V q M Y C r u I K J 2 c A U E y k Y q l y Z K W e o d s S B s O 6 J F i K X k U Y I h v U M Z W u / G b X L d P R v u o Z 7 e H v k P 8 g Q m 1 A H 0 d O 7 w 3 u E T d P D g C S O R 3 j c V n p u C K I l E C 8 G M W I 5 I Z o N R o p E h K 7 u w C a B t U w w M Z D V g G k A a q Q k 0 i C D 7 s p I a s U N B Q 5 R E T o w 0 r h 3 n n a R s 9 d Y W R C U R k M m 0 k E h 1 k 9 O 9 c M 6 k 0 c l p E K r B q d 6 6 T 6 6 j K 6 9 e K / 9 F 3 l D a l l N C A W + + 8 S 6 d e n 9 I C S Q n f E E q j U 4 g l h L J S B U h l k 8 o t o V M z j a I Y W W 0 X Q A i 7 3 W 9 H q n 0 g c F t J o D B r o b W S 5 k N a G m A D i V a x m 4 6 N w z r H I E c e a z O o p Q j k k Y l J Y 6 L W g G h W A u R Q C C x l U R o C 5 b J Q S a L T C i v X H U J 3 f S 5 9 D + j / M M i 1 4 Q C X n z h N W r y Y M X z / F y 0 U k I Z s R y h Q C D Y o p V A E V I J m a D 5 Q 8 3 G C x B b D U N g X A D Q / f H 9 w Q C 8 z D W B Q q X V G h n U d L Z q N c 1 2 d T z g Q 1 s / B 3 M o 3 d / a Q S R n s w i p j F x i i 1 Y i i Q 7 S P C O T R C a u c 5 G J y 7 I A Y W T q 7 u 6 i + 7 5 1 n 3 z n v K K 0 7 c 1 8 E w r Y u X 0 f N c Z A q g p V O F J F C e X m U h 6 x Q B i x Q S A T D H q v D B K I 8 r S + p C B 2 C L 8 Q 6 2 6 v y E P Z G b I x 5 d m h l j p W I E P E Z p E / Z 7 d I n E R a F 8 6 f H H l c v S s b i R y h P D J J e i d l j V A i I B O n d 7 I 8 z r q 7 i 8 n 0 7 a / j 2 + c a T K h 3 4 Z H c Y 8 f W V y 1 S a Z Q K F i p A K J D L R S h H K o 5 S 7 h r A k F h o w 6 e 5 c m g r X B 3 A R m B H z A B B x 8 c M 2 f J A V + U a M c A 9 D S J g T 7 w C G 2 0 m 8 b I v I E h Q N s J Y v U S t g E x I 8 / y 5 k 0 c m 2 J h D G Z l U g 0 R K q H D O p J H p 6 9 + + H 1 8 + 9 y h t b x N C A V u f 2 8 3 D D G T B f V O W A g q J Q L J w T h V G J 5 R B D L W l T k i j Z F E i o Y x P D 7 U A 7 c 6 + Q G B Q h 8 C g V m 0 v 7 I B a K 2 M T 7 h M Q J K h v F d 7 w C 6 S x u o B Y S i I l F o i D s m m U X S Q S c Z E J J N K o 5 L S Q C c S y 8 0 w g U 1 d n J 2 3 4 7 j f w J d s C b U U o 4 P k t u 3 h A 8 V A X U m m 0 C k h l Z A q j V E g s 1 a H w R g g D U 2 1 A W C T 1 V s E I W h I R 7 X w M e m c F h t q B t h b R V h / Y v P U k X h b i Q A t R t C 4 a k Y x A 0 A G B l E R a d m R i W y K S k i o g k k Q n T v M w f 2 L p 6 + 2 l + / 4 q / 2 m e j 9 L 2 P 7 Y X o Y B X d r 1 O J 0 8 N K p G C S B V G q 3 j q J 5 H K k S h C L n y a 2 i g E 1 N F X Y D t 4 Z o B I 5 0 u B B 7 c U G D z g V Z l G i 7 y w A Q m s V m x X Z 5 J U z 0 R w d T 6 R h C z W 7 p P K p X i o 9 6 O S E I v J 4 3 R I K K R 5 W I z Q 1 b x b b v + c f O 9 2 A h P q o L i l 3 f D S C 3 v o 9 O l B i V R K K I t U l g Y K i a D F N i K B X P g T j f k V v 6 Q N V I H G J 4 d a g H a 1 z g s e 0 t g Y M N j N D G x o r Q y I 4 t s m b r 9 Q H H n M t n p H F i W Q t i m J 2 D Y y B c S y y B S m e J r m g U Q + m f C + 5 R e v o F u / d J t 8 z 3 Z D 2 x I K O H P 6 L L 2 w / R U e 8 0 a q I F J F o 5 R q J k Z A L h X e g D 6 e z b A 6 L Q B o N 7 M F a I h 2 P 4 9 z b M W G 4 q G t p j b I D l K H V 2 D z 1 k S L R h r 8 t R A J J N I 6 I V R A J i U M 2 p R U c T K p d m k e S I T I h K s e 3 M l b / J 9 3 3 n M n z c / 4 X b c T Q W l H G x M K w M D a + M T z P B h c d N J I V b J I F V 3 9 A z l C U v H G y v x B s I U 8 x h 4 p q 3 Y I L c C V t P s j T u D v J C p i s 8 Z L y i C A b 0 t B 9 o H t B H U g i 7 S B O K b j q Z 4 S i Y k i N s + X s H q H / X 0 i Q d d V y 1 y J i a R z J r U 7 O z r o m 9 / 7 l v R T O 6 P t C e W w e d N W G q 0 1 m D x h l H L n q j T d g + 0 I 5 G s j k d M M 1 S h L k Y H 2 w A q 2 I d Q F s g 2 8 w Y N e l L U l a R b 5 c / a 4 g k j E O k Y k I Z m Q y d c g k W m 7 t E i j E h M n I B N H J t a I T P w h N L d / D t 2 z I T / 3 N E 0 E p R 1 / O q Q e K k A n j 5 + i 7 V t 3 a W r n E 0 v K R i p H J J S N R E 5 A F N E o 4 w M D H W w E a o V l H p V K H h 8 Y 8 G r Y K 6 a 5 X U p C D B V 9 j 5 W F P E 6 M U E I g K z s S G a l a C G X R K U z x I I h I + k A V k K l a r d A X 7 / o S L R l Y I t + 0 A H u 1 I F Q r H n / 0 K R 5 M 3 D k B m U J S a e p n t h A p f v I X R I G G Y i 2 f y F t 5 a S k C V M U 8 w E M + q A t t E E E r R Y M g Z g f l F g m J 5 K K T W 9 3 z y Z R E J N g S i R L I h M / s 6 + u l + 7 / T P u e X L h Q F o c Y B b j k A s Z h B / M I i h Z G K C R R E r C D t c 1 q F N 3 g x r A z L d A h X L 1 w w R F 2 B g W u G c c r T Y n P J 2 W I q g V w d y A P b L Y k r g d D W S i R n S 0 S C D Q L B 9 s n E 7 R 3 V K m 3 4 7 j e p s 6 s T 3 6 R A B E T / D 3 s 1 x J S b H Q h F A A A A A E l F T k S u Q m C C < / I m a g e > < / T o u r > < / T o u r s > < / V i s u a l i z a t i o n > 
</file>

<file path=customXml/item2.xml>��< ? x m l   v e r s i o n = " 1 . 0 "   e n c o d i n g = " u t f - 1 6 " ? > < T o u r   x m l n s : x s d = " h t t p : / / w w w . w 3 . o r g / 2 0 0 1 / X M L S c h e m a "   x m l n s : x s i = " h t t p : / / w w w . w 3 . o r g / 2 0 0 1 / X M L S c h e m a - i n s t a n c e "   N a m e = " T u r   1 "   D e s c r i p t i o n = " T u r   i l e   i l g i l i   b a z 1  a � 1k l a m a l a r   b u r a y a   g e l i r "   x m l n s = " h t t p : / / m i c r o s o f t . d a t a . v i s u a l i z a t i o n . e n g i n e . t o u r s / 1 . 0 " > < S c e n e s > < S c e n e   C u s t o m M a p G u i d = " 0 0 0 0 0 0 0 0 - 0 0 0 0 - 0 0 0 0 - 0 0 0 0 - 0 0 0 0 0 0 0 0 0 0 0 0 "   C u s t o m M a p I d = " 0 0 0 0 0 0 0 0 - 0 0 0 0 - 0 0 0 0 - 0 0 0 0 - 0 0 0 0 0 0 0 0 0 0 0 0 "   S c e n e I d = " f a 2 0 1 4 e 2 - 3 b c d - 4 0 f 5 - 8 f f 3 - 4 c 5 3 9 d 4 9 7 e 1 8 " > < T r a n s i t i o n > M o v e T o < / T r a n s i t i o n > < E f f e c t > S t a t i o n < / E f f e c t > < T h e m e > B i n g R o a d < / T h e m e > < T h e m e W i t h L a b e l > f a l s e < / T h e m e W i t h L a b e l > < F l a t M o d e E n a b l e d > f a l s e < / F l a t M o d e E n a b l e d > < D u r a t i o n > 1 0 0 0 0 0 0 0 0 < / D u r a t i o n > < T r a n s i t i o n D u r a t i o n > 3 0 0 0 0 0 0 0 < / T r a n s i t i o n D u r a t i o n > < S p e e d > 0 . 5 < / S p e e d > < F r a m e > < C a m e r a > < L a t i t u d e > 0 < / L a t i t u d e > < L o n g i t u d e > 4 5 < / L o n g i t u d e > < R o t a t i o n > 0 < / R o t a t i o n > < P i v o t A n g l e > - 0 . 0 0 8 3 6 4 3 3 9 3 0 6 3 4 5 7 2 5 < / P i v o t A n g l e > < D i s t a n c e > 1 . 8 < / D i s t a n c e > < / C a m e r a > < I m a g e > i V B O R w 0 K G g o A A A A N S U h E U g A A A N Q A A A B 1 C A Y A A A A 2 n s 9 T A A A A A X N S R 0 I A r s 4 c 6 Q A A A A R n Q U 1 B A A C x j w v 8 Y Q U A A A A J c E h Z c w A A A y c A A A M n A R m n N Y s A A B v i S U R B V H h e 7 V 3 5 s x 3 V c e 6 7 v F 3 L 0 / 7 Q A h I G I Y Q x J i D Z x i l D D D Y Y Y w e w M R j Z j u 3 Y c S V / R 6 r 8 S 1 L 5 I V V O Y v + Q S l x 2 4 h S x X T a L M Q E k E A i 0 I J A A S W C w E Q h J a E f S 2 + 7 y 0 l 9 3 n 5 k z c + d J g r f N z J 3 v 3 Z 7 u c 8 7 c W / e d P t 9 0 n z P L L T 2 4 e d s Y F T g n O j p 7 a O 6 i K 6 h W q 1 G 9 0 a C x Z l O F 2 8 b G x k Q c f H t c 4 D 1 m T h V K s p H t O V H y 9 o E t A r t c F q l W K t T R 0 U G n j u y j 2 u i Q 7 l h g X D C h t h e E O g e W X H w t j Y y M U r 1 e p y a T C O J I E 5 D n f A S Z B g K d D + c j m N / u S A Z d Z l J B q t U q d X V 1 0 u H 9 O 6 W t Q D J K D z 1 T E C o J i 5 Z d S b V 6 h Y W J x F E p i U j n i k b n a k s D / M g U h 0 8 o p 4 V Y i F Z M r I 5 q g 4 4 c 2 C N t B a I o m y 4 Q o E Q L l l 5 D w y N E o 6 O j 1 L D I B I I 4 4 U 0 y Y f x 9 U g 7 / f 4 n D 1 b t 9 I O g D 9 A X 6 B H 2 D P k J f F Y i i I J S H Z Z d e R 3 M X r 6 X h 4 W F J 8 R o W m e K E i g / B 8 e q z A H x n 9 / 1 9 + P U Q 1 w / o E / Q N + g h 9 h T 4 r E I J T v h 1 Z H A e T j o X L r 6 E R P v S 6 u Z I b Y H H t I 6 k u D 0 h K B 8 d L A 2 V u 1 d 1 F R 9 9 5 S e r b H a W H n m 1 v Q l W q X T R n w e U 0 W h v l u V I 0 G g H t R K Q 4 z k c s R 6 p y p U y d H Z 3 0 / r H X O S 3 k f L C N U X q 4 j Q k 1 c P F V N D g 0 J s v h 8 b Q O i B O n X Y g U R 5 x Y c V I 5 Y m F 5 v a + v m w 7 + 6 Q V p b 0 e 0 7 R x q 8 Y p r 6 e x g U 8 g 0 3 l w p R L z c X t D / P f z / / T 5 y / Y Y + R F + e O T N E C 5 d 9 3 P Z s P z C h c L R p L 4 H D B w e H A j K 5 w Q E 4 7 a B t V m h j o A + S + s Z p i C M V F i z m X / Q x b k n u / z x L O a E u 1 7 J g 6 c d o a G g o s v g g A 8 N p D / F y g X F I Z X 0 H Q Z + i b 0 d G R q h / y V W J P s i z l B P q 8 i m c 5 8 8 f u F q O n i 7 F c 4 N A h P d x c H U F k h H v H 1 i u D u K n g H M X X Z n s j 5 x K W 8 y h Q K Z 5 S z 4 q R 8 1 4 Z I L 4 i J c L j I + k v n P i I l W 9 3 q D Z C 9 b Y H v l H W 8 y h + p d c H Z B p b K w g 0 2 Q i q Q 9 D U V I 1 m F x 9 8 1 Z z a 7 J / 8 i S 5 n 0 N h c j w y g j Q P Z M K R s y D T Z C O p L y G u r 9 H 3 T d a 9 / R 9 J 9 F G e J N c p 3 8 K l 1 x i Z M G c K S R Q d A K 3 k K v D B o X 0 Y 9 q P f 1 + h 7 p I A g V c / s V V K f V + R 2 U e K i S z 6 e u J r n H K 1 A 2 c w C E 4 b 2 Z Z R U T t Q H R E 2 u 7 5 m 9 M t F n e Z B c z q E W L 7 u c T p 8 e S r 5 S P E B B p q m A 9 u n 4 p I J / G h y x u v o G x M 6 b 5 G 4 O V a l W a W i k G k y G f Y e G K M g 0 l d C + P Q e p S i W q N 6 t U K l d a / J d 1 y d 0 c a v Y C v V V 9 / M j k H F 5 g K h H v 4 6 g v M P r 4 W N 6 x W N r y h F z N o R Y t 0 + V x u Z z I C B V H U l 2 B q c F 4 / Y + D H Z 5 X M c Z e K 3 c O t P g x y 5 K b O d S c e Q M 0 O G h k Y q c 5 V / p O L c g 0 / R i v / 3 G O C i f c M Z 8 q V W Z x T b J f s y a 5 m U O N V e b Z i d s w t f A d y A U z C k w 7 v L 6 P + K W E G Q f P p 8 a 6 I 7 7 M s u R i D r V w 6 c e C e Z M / d w q A s p k F p h / S 9 5 4 / 1 D 9 q I 0 o h 9 W v Q P K 3 I O D J P q O 7 e 2 T Q 4 p C d v W 4 h k K M g 0 8 x j P B / L 8 P 4 5 U D a y o U 4 f U Z R l l P N Y w y 3 9 d f S v k f J N P J p 9 U S Q Q r M D M Y z y + I U l h K H 6 n 3 e J 7 N 5 l + m I 9 T 8 g U v l s V Z + q s c b a 2 U U Z E o f W v z D w 5 A j l K Z + R L V m j z R l F Z l e l B i t d d h 1 e p I v C H w K F X R K H + L + k e g k W h c o R u t c 9 n y c N c l s h F q y 4 u p z n s D 1 7 Q L p Q t x P J U w 8 m F i Y T 2 F U D g 1 n N 0 r x f 5 B A s w z I 2 b O a 6 i U T p y B T + u H 7 i H 0 K Q p m u S 8 Y R 9 X d W J J N X S s x f c t l 5 o p M Z B V I L 3 0 c S p Z D 6 O V K x D A 5 V A 3 9 n S T I 5 h x q t l Y v o l A d 4 / h M q g V A g F t u 1 O r f F / J 4 F K T 2 2 f X e m R m D / o p W c Y 5 d b I p R D M s n O j Z u u m m 9 W g Z n C x l e O 6 R 0 C 9 R r V 2 b e N + i h 1 V p v U 1 5 u p 4 Z m 9 O V S j 2 R 3 c l u E f 4 Q p k H / E o N T w C / 7 a O g T R L p u Z Q 5 Z J G J l x J D j K h u y c a n Q q k C H A y N i A U i 3 i T N 8 7 / W Z B M z a H m L r 6 y 5 W r y E A W Z s o 4 g Q p k N H D 1 e i 4 y B t E u m z k P h X q d i Z S + v w I g 0 J 1 q E A r m a G f N r Z u Z Q 3 b 3 9 5 7 w A t k D 2 o V 5 1 P g c 0 7 R s e z s 5 5 q c x E q M 7 e i 8 Z f K i 8 I l g v I Y o S + A h s 4 c T I 7 v z l V t u i a e n H L 5 C B P S 7 p n u k D W Y T M n 2 b g S 0 j 6 c + N V x k H b J R I T q 6 Z t 7 j s W I A n l A Y u a B E Q p S j Z V o a K i u d S l H J u Z Q X X 1 L N T o l I c k R B T K I u B / h e 1 V o O X r 0 r B Z S L p m I U K O j 0 W d F + C j o l B d g Q D p v w l Y 4 K y u r f Z m Y Q 8 V X 9 + K k K p B D s N 8 D s A 2 X J 4 2 N t E n q I 1 R n d + / 4 q 3 t F f M o N M B j h T v V o Y D D Q o B g Z S f 8 8 K v V z q J 7 Z l 4 w 7 f y o C V Z 4 A f z P g U / G r O t d f h j p w 4 A R v W 8 d I m i T 1 E a p W i 8 2 f C h b l F k o e n 0 I G u J 3 / 8 L M 4 a U f q r + U L r i w 3 T H e X 7 t / / l u g z Z 8 6 I B m A j a u L 3 e j 8 I c C 4 N D 5 W J w / / s t k b g X D X i x 0 4 Z B w l j J E 1 S e v L F P d M 9 R j 8 Q q n 0 r a T R 2 D Z + D b 0 8 E 8 f u h f v L j f 5 N 7 c 1 a v v o I q 1 Q r 1 9 f X R 8 8 8 9 R 1 + / f w P 9 + l e / p G p H B + 3 d 8 y q t W X M l L V 2 6 j N 5 9 9 w B 1 d X f T 2 / v 3 0 4 I F C 2 j 5 8 h W 0 5 b l n a e U l K 2 n l q l V 0 4 4 0 3 0 d 6 9 e + j B 3 / 6 W l i 5 b R q f f f 5 9 W r b q U d u 1 6 S d p f f H E n X f a R y 2 j O 3 L m 0 f v 1 6 / u y 9 d P D Q Q T p 0 8 K D 8 3 5 d d f j l 9 4 h O f k M / N K 5 5 8 + R j J L x 0 2 G v J Y u H q 9 J m X c G 1 W r j V K D p c 6 y e v W A z r d S i l T P o b p 6 5 u i t G o m Y u u P A o s W L h V C v v b a P u r q 6 a N P G j X T 8 x H E h y 0 U X L a V K p U J z 5 s y V w d 7 T 2 8 O 5 / Q G p e / a Z z X T 4 8 G E h y r 6 9 e 2 l w c J A 6 O z v l M 5 / b s o X e e e d t e m b z 0 x L Z f v n L B 2 j f v r 1 0 5 L 3 3 a M f 2 b f L j c E 8 8 / n 9 0 9 O h R i Y q v v L y b L l q 6 l E 6 e P E F P P 7 V J 6 n M N / 0 B p W u H X j 3 E / I c I n j 5 c 0 C E e o v V M 3 M i e I a u d s a p b n y u B u i V C w 1 Z o w z n X H L g b 6 r z g q 3 c / R a b r w i 1 / 8 N y 1 a u I g + e / P N V p N / P L H 7 K E e n u p w i k c j k 7 t 6 F c J q s e o T m z + u l x U v 6 7 V 3 p Q + n J l 9 J L q P 5 F q + n U q b P S u Y 5 M j l A B s S Y B x S 3 w M 4 / H d x 3 h g 2 Z D U j 5 J 9 0 A o S / m Q 6 t X r o 1 R j Y p X G 6 r R m 7 c X 2 r v Q h 1 a t 8 3 K c F 2 g U 4 Q L o D p r z C A 6 i z 0 d 7 Q h 6 C n F q l + t r l L 8 w D X o Q X y C U c a R y C 8 1 N / O x m u M m v h d q R T / p T p C x c 8 7 R E s F c g X j j R q O W G I G J B M 7 5 e e i U n 0 e C r 9 y Z z 3 K F d O P 4 v z Q d E L 9 r O 6 G v 2 F b X c x O G i t p k d L G X f v w 7 V O J j r 6 V N D K c / N t P v j 1 R x B c l c F 5 o + 7 Z t s h T + u c / f S s u X L 6 f D h w / x d 8 n O n a N p B 8 7 H V a t V K x E 9 t v N g s M I n 2 h Y m Z H X P z k F h U a J e G 6 F r r 1 t t 7 0 o f S p t 2 v Z Z a Q l V 7 L w 5 / h H o a C Y X I 9 L v f P U K n T p 6 k W 2 / 7 g h C q w N T i 9 y + 8 K 3 6 W E 7 u y b B 4 n F E 7 w j s j S + X X X r 7 F 3 p Q + p v 5 Z v J j B r 1 i z 6 6 l f v o b / + 3 v c L M k 0 T 5 A B p B 0 2 k + u 4 A G o p b o E r t 8 V + Q 6 g h V 6 V k h 1 7 5 N d 4 R K Q p H y T S 6 i K d 8 Y P b r j A E e k M O U L z k W x x q V H L k I 1 W K 5 f t 9 b e l z 6 U N u 1 O M 6 E u l u v 4 0 k C o A l M H 9 i w 9 u u 0 d 8 b M S y l 0 p A e G 5 k 5 3 c r X G 6 B 7 3 + k 1 f Z O 9 O H V F / L h + 1 M 4 v j x 4 2 Y V m D r o g d E d M I M D p + i m P P E o m g L i x G 7 r W E m L l J 7 a / X q K I 9 S K G V m U A P 7 w h 9 f p X / / l R / Q P / / h P U i 5 S v s n E G K d 8 y y 3 l g 1 + J H t m 6 3 6 K T R S k s R s R T P o 5 Q S P k + e c M 1 + j E p R K o J 5 a / y + V d N A F N N q G 3 b t t K L O 3 f S Z 2 6 8 k a 6 4 I r 2 r S l k H 0 w k b e v j 5 t z x C O T L h W j 4 l k 6 R 8 W O V j u e H T 1 9 q 7 0 4 d U n 9 j V n z W Z G a x b t 5 6 + / z c / K M g 0 p f A P k C 6 t Y 9 1 k D f H r p F 7 b k s Z K W q T 0 1 M t / m L x D / S S j o 3 c F D X O a 5 S I U 9 2 r g g q m O U H E U K d 9 k Q f 2 G l A 8 3 b z q H P r j l z T B C I T L Z K h + u M q + P c r o n W l O + T 9 + 4 T t + U Q q S a U F V b N p + p 2 z e O H T s m N x U W m A r Y w d H c + J t n 3 6 A m 0 r y m p X q O U L J c j r R P U 7 4 x r k 8 z o V L 9 g 2 v l E v c 2 j B k A b l l / 5 J G H r V R g s u G T S c g l c 2 R N 6 W S + b B p X l 4 f p X p P 6 + r p b x k m q 5 O l X 0 h u h S u U e a p T 7 5 S j l F i W C y A R b r Q k j K U I J o R 5 + m O 6 6 + 2 5 a u X J V k f J N C k K f L V u 2 j C q V 8 M T u r 5 9 + X V M + R K l g l Q + L E V 6 E G h 2 m y y 5 b Q U u X D 9 j 7 0 g c m 1 B s p J l Q X N U p M K O 7 k F k L B O Z P 0 z S 9 k D l V g s m C k C n y n x q + e 2 m d k w h x K y Y R y m O 7 p H O q 6 9 R + l W b P 6 5 D 1 p R K q v 5 R t r c k R g 1 r i f i Y y i t a Z A N o E D Y 5 D y s W i a p z c T o l 5 T Q C x M N T j l 6 7 V 3 p R O l z S m O U E C 9 t J A 7 F j c b W s d 6 Y c m 3 J 4 J i l W 8 q o T 6 K e w q P X 6 t i l Y 8 B N / 7 v x l c 4 I k V P 6 k r K N 2 r R C e e g O E L d / P k / l / e k F a X N r 6 a c U L S A C W W 3 w x u h 3 B e e T k I V m A z E 0 / S w / M A T L 1 v K Z 0 S S l A / z J 5 B q R E i F J f N b b v u M v i G l S P W 1 f B B s A f 2 J S B N D a E 0 + Q N a / + 9 s f W K n A x B E e C B V + O V z R c 2 l e N N V T X a l g h g K v p 1 c 4 Q r 0 5 O Y f 5 K c R I Y x 5 / 1 / C h L X 5 k m o w o l R S h H v v 9 7 + m H P / x 7 + s + f / r y 4 Y / d D Q f 2 S 6 B 3 2 G W 7 f 8 F f 5 f v H Y S 2 G E Q l S y K B W m f M N 0 0 2 d v o G p H e J d v G p E J Q g 3 X 5 / A 3 5 a M T f 1 O 9 + j j 8 y l N F q A K T h y A W B a 6 y m n B D / / X o T i M U i G S k E i L p C V 0 Q 6 / O 3 3 y T 7 p h m l Z / a k n 1 C D I 7 O F U K V y W a I U 4 I g 0 X Y Q 6 e / a M O L r A B 4 O 6 J + Y j L s 6 a P Z v K c l m B 4 u e P 7 N B 5 U 6 N h E Q p z J s y h e P 6 E m 0 z r I 3 T b H e l / k i 4 T 6 o 8 T H 5 F T j J F a D 9 W b F S a U W x X y o x R s M z 8 k i g g 1 V f A j E a B G 6 K + w / L O H t 9 q C h E Y n d 9 u G u 6 l w V l 8 X f f r G T 8 n + a U a q z 0 M 5 d H U M y S Q 1 m T n h U W 6 y U d x g O B H E y a Q I i 2 q p S 2 1 R o h E u S M g F 0 S y y O M H 6 z 9 Z 9 X P Z P O z I R o Y D T g 1 0 c o a p B l I I T H L 8 m m v Y l R a g j R 4 7 Q M 8 9 s p j v v v E v K R c r 3 A c D u U I / E / C L 1 W j d b U r 5 y Q K j / + M 0 W i U p y d Q Q W I 9 z 8 S S L U C H 3 x L 2 + V 9 6 U d p W f 3 Z o N Q 7 5 / t 5 G 4 v s x N A K g 2 s k 5 X 2 J R H q 0 K F D t G n T R r r 7 7 q 9 Q R 0 e H 1 R a 4 E D j S O O W M 0 E d + W e 1 / / / V m I Z O s 7 P k L E k y o z s 4 y 3 X L b X 8 h + a U c m U j 6 g r 0 e v 5 8 P l J 6 3 s m f y 0 b 2 B g g O 6 9 9 7 6 C T B 8 Y 5 p u Y i 8 J i Q j v b e t 5 J 0 z z R L H o f X I O u X 5 / e O 3 T j 4 A j 1 p 9 i / n l 4 c P 4 W V v q o 8 0 R V R q l R C y q B f f y J p 3 4 U s S h T n o Z J g f S / b B H g + i V j 8 0 v N Q l r 5 z + S c P P C k p n y 5 K 2 L k n S / e + / J U v 6 n 4 Z Q K Y I d e J U i Z o c V H F C E I S q 8 H z K / / I f l l T F K t 9 k I G k R I l 6 n h r r J K l l h r x / / z + O a 8 j k y S b o 3 S t S s 0 Z e + c o f u m w G k + p k S c Z n X z 1 3 f 0 N 9 h l R S B P Y O m q U L x Y w E X i m Q y + c o Z E T I x 7 J 2 y w i c X x i L N Y 1 F d p 9 v v + k L i W E i r l L b s y 0 6 E A t 4 7 2 u R v z d G p 2 h F E K v 9 h L h 8 m S i V F q K 1 b n 6 e X d + + W n + X E D Y b v v X e Y R k d a f 8 G 9 / a D 9 O 2 4 v e / 0 f s b w 3 w M Q c t c r + c 4 T 6 0 c 8 e 4 c h k 5 5 9 w u R G n e 8 3 6 K N 1 1 7 5 e l P S t g Q r 3 l / a v p R 6 M x R k e P N 6 j E z g C h 4 q S a L E L h B 6 U 3 P / 0 0 3 X z L L U K o A k k Y P z K F b g g b I 9 G J l S M T G v 7 5 p w 9 x m q e r e + 5 k 7 m c + e w M t W J i t Z 3 p k Z p X P o V I p B S f 7 3 I o Q y p M N P D 4 M P x Z Q k C k J I M I 5 y C R b w L P 8 n V n 5 Z I K l a Z 5 e H K u r f f X M k Q n I 1 B z K y d y 5 F e 5 0 7 f j A A S y B w w p M I Z Q A 0 t O R 7 t Z C W B 8 2 R s j E C M k U 1 j o y i X D a 9 9 F r 1 i b 6 P u 2 S 6 q c e j S e 9 P R U a s y N a O I E F q U K n F Z g K B F T w + c H Q g h B H z L C x h U x a Y T C b 6 7 D C J 7 5 k D b + u u e q K R N + n X T j l S 6 p O v 8 y Z 3 S l p Q Z R U + v y + A l O B 8 5 B J t o B n i e n t 7 J l o 1 K J u 4 T 9 3 l + 6 a K / E L h c l + T 7 u U n n t t v / 9 v Z g p v v f 0 + 4 d q + S k V X / M o V 2 B X R w b 2 + 3 g p g g Q s D D k r u G X n 6 4 B R o e 1 4 e 7 q p 1 9 X J 1 g 0 p w p Y O v J W v Q g 1 1 4 4 E N K p w d C v U 3 D W 9 m r 4 c m w o 3 T v N 7 9 m 3 y R 7 y O Q c y s n y p b P M S e w U L 1 J J t J I j Y G a P F T O E k C i O T O j H K G m g f e I k S Z R M Y s t 5 J v O P 1 Q u 5 W M v V E U w q Z B i 3 3 H 5 z o q + z I p l b 5 f N R q f L X H 1 O H u a O e O w K 6 9 K 9 I A S 8 A 1 k + I P E I G i U J J 5 A n r l T B h G S Q J 6 q V N S S O + k T b Y 3 j w J k U l s j V D i L 9 4 n i y t 7 P k r P v / 5 2 5 k f c G 2 8 e 0 / N S Z U 7 7 q n q t X 5 l T Q a R + u E W g j N v n L f W b y V / 0 m H m A O G b 6 M E K p M I m E X K o 1 Y n H Z R S 7 X B v I I 8 e y q F Y g Q S e s c m Z z t H / A 0 z d O U z z 3 N C O e d v v a N e 8 R 3 W U a m I 5 Q D l i r l Q f N w m D n L H Q m d U 9 1 g 4 I 2 9 q 5 2 B P t C + 0 L T O C M H 9 p D o u j h x m g y S u T l I 5 S + d c m 9 S H N v w S 2 J 5 v 3 P w J e v a c W Z k n E 5 D p O Z S T V Z c u Y I e B U E g d 1 I F 1 z x Y H 8 2 B w R 1 8 h V j v C / m 0 9 r m j U i Z D G s z X q g B h W Z 9 F I + 9 L I Y l r 3 g y i x W s j E G v M k T f O U S I 5 M E K R 6 d 9 x 9 R 6 J v s y a 5 i F D A 6 t V L J E q 5 d E L E y K T a j o z s P E e s v M M d P J z 4 v 1 c L k g S p G u y A X C B D W N / E H B X a i C X v i d h K H p 9 Y 6 G O f T B F f w K 6 x O F J J q p f d V b 0 4 O F v K z 1 9 / f w + T y o 5 8 c K A j l z k X W h w s W p 0 d i V q Q X M A n k p J F U 1 4 l A g a + I x O i g y w 8 C E l A C p D E 7 e P X w + a + 8 2 1 X d n b Q x 9 B G J t Z 1 s d U f E p 3 w q D B c C M t k W r P 2 C r m J 0 / d j l v 9 y E 6 G A g Y F + H j T s R J 9 I L a R y j m a R w e A G W z g A e W O f m D 3 o / y A G N l I W k g R k 0 v 9 X i Q N y Q H u r d C K w 0 U d m y 3 4 m s A M J S e P q p I / r Z n O / I 9 X D f u E 5 J 2 e P y j r R 9 Z 9 K 7 4 + n f R j k i l D A 2 r U r d D D Y 0 T A g k j g W t p a j A 8 U n F Y Y h Q w Z k d u A O C P j e z p Z z S X I + K U z x l E z 2 f 4 N k Q T S C R l n 7 w y e W S F D P / R f U 6 / 7 o U 6 k X m / u a 5 7 N y b g k 2 y C S + U B 9 g N Q + C 6 L f h O x v s 2 + c H p a 1 v v J O t k X M B q N U a t O f V t 3 X Z X K 6 i 8 J b R I S U 8 7 E V v o 8 f D F n E r v b s F p M y C M g 6 f K G O u C X u m I W R J B A g D x R q H A n l h o 0 T y R V q M Y C r u I K J 2 c A U E y k Y q l y Z K W e o d s S B s O 6 J F i K X k U Y I h v U M Z W u / G b X L d P R v u o Z 7 e H v k P 8 g Q m 1 A H 0 d O 7 w 3 u E T d P D g C S O R 3 j c V n p u C K I l E C 8 G M W I 5 I Z o N R o p E h K 7 u w C a B t U w w M Z D V g G k A a q Q k 0 i C D 7 s p I a s U N B Q 5 R E T o w 0 r h 3 n n a R s 9 d Y W R C U R k M m 0 k E h 1 k 9 O 9 c M 6 k 0 c l p E K r B q d 6 6 T 6 6 j K 6 9 e K / 9 F 3 l D a l l N C A W + + 8 S 6 d e n 9 I C S Q n f E E q j U 4 g l h L J S B U h l k 8 o t o V M z j a I Y W W 0 X Q A i 7 3 W 9 H q n 0 g c F t J o D B r o b W S 5 k N a G m A D i V a x m 4 6 N w z r H I E c e a z O o p Q j k k Y l J Y 6 L W g G h W A u R Q C C x l U R o C 5 b J Q S a L T C i v X H U J 3 f S 5 9 D + j / M M i 1 4 Q C X n z h N W r y Y M X z / F y 0 U k I Z s R y h Q C D Y o p V A E V I J m a D 5 Q 8 3 G C x B b D U N g X A D Q / f H 9 w Q C 8 z D W B Q q X V G h n U d L Z q N c 1 2 d T z g Q 1 s / B 3 M o 3 d / a Q S R n s w i p j F x i i 1 Y i i Q 7 S P C O T R C a u c 5 G J y 7 I A Y W T q 7 u 6 i + 7 5 1 n 3 z n v K K 0 7 c 1 8 E w r Y u X 0 f N c Z A q g p V O F J F C e X m U h 6 x Q B i x Q S A T D H q v D B K I 8 r S + p C B 2 C L 8 Q 6 2 6 v y E P Z G b I x 5 d m h l j p W I E P E Z p E / Z 7 d I n E R a F 8 6 f H H l c v S s b i R y h P D J J e i d l j V A i I B O n d 7 I 8 z r q 7 i 8 n 0 7 a / j 2 + c a T K h 3 4 Z H c Y 8 f W V y 1 S a Z Q K F i p A K J D L R S h H K o 5 S 7 h r A k F h o w 6 e 5 c m g r X B 3 A R m B H z A B B x 8 c M 2 f J A V + U a M c A 9 D S J g T 7 w C G 2 0 m 8 b I v I E h Q N s J Y v U S t g E x I 8 / y 5 k 0 c m 2 J h D G Z l U g 0 R K q H D O p J H p 6 9 + + H 1 8 + 9 y h t b x N C A V u f 2 8 3 D D G T B f V O W A g q J Q L J w T h V G J 5 R B D L W l T k i j Z F E i o Y x P D 7 U A 7 c 6 + Q G B Q h 8 C g V m 0 v 7 I B a K 2 M T 7 h M Q J K h v F d 7 w C 6 S x u o B Y S i I l F o i D s m m U X S Q S c Z E J J N K o 5 L S Q C c S y 8 0 w g U 1 d n J 2 3 4 7 j f w J d s C b U U o 4 P k t u 3 h A 8 V A X U m m 0 C k h l Z A q j V E g s 1 a H w R g g D U 2 1 A W C T 1 V s E I W h I R 7 X w M e m c F h t q B t h b R V h / Y v P U k X h b i Q A t R t C 4 a k Y x A 0 A G B l E R a d m R i W y K S k i o g k k Q n T v M w f 2 L p 6 + 2 l + / 4 q / 2 m e j 9 L 2 P 7 Y X o Y B X d r 1 O J 0 8 N K p G C S B V G q 3 j q J 5 H K k S h C L n y a 2 i g E 1 N F X Y D t 4 Z o B I 5 0 u B B 7 c U G D z g V Z l G i 7 y w A Q m s V m x X Z 5 J U z 0 R w d T 6 R h C z W 7 p P K p X i o 9 6 O S E I v J 4 3 R I K K R 5 W I z Q 1 b x b b v + c f O 9 2 A h P q o L i l 3 f D S C 3 v o 9 O l B i V R K K I t U l g Y K i a D F N i K B X P g T j f k V v 6 Q N V I H G J 4 d a g H a 1 z g s e 0 t g Y M N j N D G x o r Q y I 4 t s m b r 9 Q H H n M t n p H F i W Q t i m J 2 D Y y B c S y y B S m e J r m g U Q + m f C + 5 R e v o F u / d J t 8 z 3 Z D 2 x I K O H P 6 L L 2 w / R U e 8 0 a q I F J F o 5 R q J k Z A L h X e g D 6 e z b A 6 L Q B o N 7 M F a I h 2 P 4 9 z b M W G 4 q G t p j b I D l K H V 2 D z 1 k S L R h r 8 t R A J J N I 6 I V R A J i U M 2 p R U c T K p d m k e S I T I h K s e 3 M l b / J 9 3 3 n M n z c / 4 X b c T Q W l H G x M K w M D a + M T z P B h c d N J I V b J I F V 3 9 A z l C U v H G y v x B s I U 8 x h 4 p q 3 Y I L c C V t P s j T u D v J C p i s 8 Z L y i C A b 0 t B 9 o H t B H U g i 7 S B O K b j q Z 4 S i Y k i N s + X s H q H / X 0 i Q d d V y 1 y J i a R z J r U 7 O z r o m 9 / 7 l v R T O 6 P t C e W w e d N W G q 0 1 m D x h l H L n q j T d g + 0 I 5 G s j k d M M 1 S h L k Y H 2 w A q 2 I d Q F s g 2 8 w Y N e l L U l a R b 5 c / a 4 g k j E O k Y k I Z m Q y d c g k W m 7 t E i j E h M n I B N H J t a I T P w h N L d / D t 2 z I T / 3 N E 0 E p R 1 / O q Q e K k A n j 5 + i 7 V t 3 a W r n E 0 v K R i p H J J S N R E 5 A F N E o 4 w M D H W w E a o V l H p V K H h 8 Y 8 G r Y K 6 a 5 X U p C D B V 9 j 5 W F P E 6 M U E I g K z s S G a l a C G X R K U z x I I h I + k A V k K l a r d A X 7 / o S L R l Y I t + 0 A H u 1 I F Q r H n / 0 K R 5 M 3 D k B m U J S a e p n t h A p f v I X R I G G Y i 2 f y F t 5 a S k C V M U 8 w E M + q A t t E E E r R Y M g Z g f l F g m J 5 K K T W 9 3 z y Z R E J N g S i R L I h M / s 6 + u l + 7 / T P u e X L h Q F o c Y B b j k A s Z h B / M I i h Z G K C R R E r C D t c 1 q F N 3 g x r A z L d A h X L 1 w w R F 2 B g W u G c c r T Y n P J 2 W I q g V w d y A P b L Y k r g d D W S i R n S 0 S C D Q L B 9 s n E 7 R 3 V K m 3 4 7 j e p s 6 s T 3 6 R A B E T / D 3 s 1 x J S b H Q h F 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 N a m e = " K a t m a n   1 "   G u i d = " 6 9 d 7 c 9 5 0 - 4 3 e 5 - 4 4 3 2 - 9 0 c a - d 2 1 6 9 a 3 1 5 5 6 c "   R e v = " 1 "   R e v G u i d = " 0 d d b 5 0 2 1 - a 5 5 1 - 4 d a 9 - 9 8 f 0 - 1 5 3 8 a 1 f 8 8 7 5 f " 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 / & g t ; & l t ; C h a r t V i s u a l i z a t i o n s & g t ; & l t ; C h a r t V i s u a l i z a t i o n   V i s i b l e = " t r u e " & g t ; & l t ; T y p e & g t ; T o p & l t ; / T y p e & g t ; & l t ; C h a r t F i e l d W e l l D e f i n i t i o n & g t ; & l t ; F u n c t i o n & g t ; N o n e & l t ; / F u n c t i o n & g t ; & l t ; / C h a r t F i e l d W e l l D e f i n i t i o n & g t ; & l t ; I d & g t ; e 3 8 3 2 2 d c - 3 a d 2 - 4 6 d 2 - 9 b 9 e - 4 0 9 1 9 0 0 4 2 b 8 f & l t ; / I d & g t ; & l t ; / C h a r t V i s u a l i z a t i o n & g t ; & l t ; / C h a r t V i s u a l i z a t i o n s & 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g t ; & l t ; D e c o r a t o r & g t ; & l t ; X & g t ; 2 9 6 & l t ; / X & g t ; & l t ; Y & g t ; 2 1 5 . 5 & l t ; / Y & g t ; & l t ; D i s t a n c e T o N e a r e s t C o r n e r X & g t ; 2 9 6 & l t ; / D i s t a n c e T o N e a r e s t C o r n e r X & g t ; & l t ; D i s t a n c e T o N e a r e s t C o r n e r Y & g t ; 2 1 5 . 5 & l t ; / D i s t a n c e T o N e a r e s t C o r n e r Y & g t ; & l t ; Z O r d e r & g t ; 0 & l t ; / Z O r d e r & g t ; & l t ; W i d t h & g t ; 4 7 0 & l t ; / W i d t h & g t ; & l t ; H e i g h t & g t ; 2 8 8 & l t ; / H e i g h t & g t ; & l t ; A c t u a l W i d t h & g t ; 4 7 0 & l t ; / A c t u a l W i d t h & g t ; & l t ; A c t u a l H e i g h t & g t ; 2 8 8 & l t ; / A c t u a l H e i g h t & g t ; & l t ; I s V i s i b l e & g t ; t r u e & l t ; / I s V i s i b l e & g t ; & l t ; S e t F o c u s O n L o a d V i e w & g t ; f a l s e & l t ; / S e t F o c u s O n L o a d V i e w & g t ; & l t ; C h a r t & g t ; & l t ; T y p e & g t ; T o p & l t ; / T y p e & g t ; & l t ; I s V i s i b l e & g t ; t r u e & l t ; / I s V i s i b l e & g t ; & l t ; X Y C h a r t T y p e & g t ; C o l u m n s C l u s t e r e d & l t ; / X Y C h a r t T y p e & g t ; & l t ; I s C l u s t e r e d & g t ; t r u e & l t ; / I s C l u s t e r e d & g t ; & l t ; I s B a r & g t ; f a l s e & l t ; / I s B a r & g t ; & l t ; L a y e r I d & g t ; 6 9 d 7 c 9 5 0 - 4 3 e 5 - 4 4 3 2 - 9 0 c a - d 2 1 6 9 a 3 1 5 5 6 c & l t ; / L a y e r I d & g t ; & l t ; I d & g t ; e 3 8 3 2 2 d c - 3 a d 2 - 4 6 d 2 - 9 b 9 e - 4 0 9 1 9 0 0 4 2 b 8 f & l t ; / I d & g t ; & l t ; / C h a r t & g t ; & l t ; D o c k & g t ; T o p L e f t & l t ; / D o c k & g t ; & l t ; / D e c o r a t o r & g t ; & l t ; / D e c o r a t o r s & g t ; & l t ; / S e r i a l i z e d L a y e r M a n a g e r & g t ; < / L a y e r s C o n t e n t > < / S c e n e > < / S c e n e s > < / T o u r > 
</file>

<file path=customXml/itemProps1.xml><?xml version="1.0" encoding="utf-8"?>
<ds:datastoreItem xmlns:ds="http://schemas.openxmlformats.org/officeDocument/2006/customXml" ds:itemID="{8C080EE8-3053-4FEE-BB11-46B33F6E88D9}">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D857405D-D069-4A22-BA13-4031252CA394}">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7</vt:i4>
      </vt:variant>
    </vt:vector>
  </HeadingPairs>
  <TitlesOfParts>
    <vt:vector size="27" baseType="lpstr">
      <vt:lpstr>EK I</vt:lpstr>
      <vt:lpstr>Merkez</vt:lpstr>
      <vt:lpstr>Alucra</vt:lpstr>
      <vt:lpstr>Bulancak</vt:lpstr>
      <vt:lpstr>Çamoluk</vt:lpstr>
      <vt:lpstr>Çanakçı</vt:lpstr>
      <vt:lpstr>Dereli</vt:lpstr>
      <vt:lpstr>Doğankent</vt:lpstr>
      <vt:lpstr>Espiye</vt:lpstr>
      <vt:lpstr>Eynesil</vt:lpstr>
      <vt:lpstr>Görele</vt:lpstr>
      <vt:lpstr>Güce</vt:lpstr>
      <vt:lpstr>Keşap</vt:lpstr>
      <vt:lpstr>Piraziz</vt:lpstr>
      <vt:lpstr>Şebin</vt:lpstr>
      <vt:lpstr>Tirebolu</vt:lpstr>
      <vt:lpstr>Yağlıdere</vt:lpstr>
      <vt:lpstr>EK III</vt:lpstr>
      <vt:lpstr>EK IV</vt:lpstr>
      <vt:lpstr>EK V </vt:lpstr>
      <vt:lpstr>'EK I'!Yazdırma_Alanı</vt:lpstr>
      <vt:lpstr>'EK V '!Yazdırma_Alanı</vt:lpstr>
      <vt:lpstr>Görele!Yazdırma_Alanı</vt:lpstr>
      <vt:lpstr>Güce!Yazdırma_Alanı</vt:lpstr>
      <vt:lpstr>Merkez!Yazdırma_Alanı</vt:lpstr>
      <vt:lpstr>Dereli!Yazdırma_Başlıkları</vt:lpstr>
      <vt:lpstr>'EK I'!Yazdırma_Başlıkları</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Salim ARTAR</cp:lastModifiedBy>
  <cp:lastPrinted>2020-04-27T09:18:06Z</cp:lastPrinted>
  <dcterms:created xsi:type="dcterms:W3CDTF">2017-02-24T17:20:11Z</dcterms:created>
  <dcterms:modified xsi:type="dcterms:W3CDTF">2021-07-09T07:15:58Z</dcterms:modified>
</cp:coreProperties>
</file>